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211111\Desktop\"/>
    </mc:Choice>
  </mc:AlternateContent>
  <bookViews>
    <workbookView showHorizontalScroll="0" showVerticalScroll="0" xWindow="1860" yWindow="90" windowWidth="12030" windowHeight="14160"/>
  </bookViews>
  <sheets>
    <sheet name="Rechner" sheetId="1" r:id="rId1"/>
    <sheet name="Preisblätter" sheetId="2" state="hidden" r:id="rId2"/>
  </sheets>
  <externalReferences>
    <externalReference r:id="rId3"/>
    <externalReference r:id="rId4"/>
    <externalReference r:id="rId5"/>
  </externalReferences>
  <definedNames>
    <definedName name="Anlagen">#REF!</definedName>
    <definedName name="Anlagengruppen">#REF!</definedName>
    <definedName name="Anlagenort">#REF!</definedName>
    <definedName name="Anz_Monate">#REF!</definedName>
    <definedName name="AV_Zuordnung">[1]Zuordnung!$A$7:$F$36</definedName>
    <definedName name="Basis">#REF!</definedName>
    <definedName name="ber_Leistung">#REF!</definedName>
    <definedName name="Bereich">#REF!</definedName>
    <definedName name="Borna">#REF!</definedName>
    <definedName name="_xlnm.Database">#REF!</definedName>
    <definedName name="dd" localSheetId="0">AV [2]Verweis!$A$1:$F$32</definedName>
    <definedName name="dd">AV [2]Verweis!$A$1:$F$32</definedName>
    <definedName name="_xlnm.Print_Area" localSheetId="0">Rechner!$A$1:$E$41</definedName>
    <definedName name="Eu">#REF!</definedName>
    <definedName name="Euro">#REF!</definedName>
    <definedName name="gesamt">#REF!</definedName>
    <definedName name="Geschäftspartner">#REF!</definedName>
    <definedName name="HTML1_1" hidden="1">"'[Embricana Gesamtstatistik.xls]Embricana Gesamtstatistik'!$A$1:$J$59"</definedName>
    <definedName name="HTML1_10" hidden="1">""</definedName>
    <definedName name="HTML1_11" hidden="1">1</definedName>
    <definedName name="HTML1_12" hidden="1">"D:\daten\Embricana Gesamtstatistik.htm"</definedName>
    <definedName name="HTML1_2" hidden="1">1</definedName>
    <definedName name="HTML1_3" hidden="1">"Embricana Gesamtstatistik"</definedName>
    <definedName name="HTML1_4" hidden="1">"Embricana Gesamtstatistik"</definedName>
    <definedName name="HTML1_5" hidden="1">"Vergleich der Jahre 1995 und 1996"</definedName>
    <definedName name="HTML1_6" hidden="1">1</definedName>
    <definedName name="HTML1_7" hidden="1">1</definedName>
    <definedName name="HTML1_8" hidden="1">"02.04.96"</definedName>
    <definedName name="HTML1_9" hidden="1">"Wels"</definedName>
    <definedName name="HTMLCount" hidden="1">1</definedName>
    <definedName name="Index">#REF!</definedName>
    <definedName name="Indexganz">#REF!</definedName>
    <definedName name="Indexnummer">#REF!</definedName>
    <definedName name="Indextabelle">#REF!</definedName>
    <definedName name="Indexzahl">#REF!</definedName>
    <definedName name="Indexzuordnung">#REF!</definedName>
    <definedName name="Jahr">#REF!</definedName>
    <definedName name="Jahr1">#REF!</definedName>
    <definedName name="Jahr2">#REF!</definedName>
    <definedName name="Jahr3">#REF!</definedName>
    <definedName name="Kosten_Kst95">"Diagramm 2"</definedName>
    <definedName name="KtoAGuV">#REF!</definedName>
    <definedName name="Kunden_Nr">#REF!</definedName>
    <definedName name="Kundenname">#REF!</definedName>
    <definedName name="LJ">#REF!</definedName>
    <definedName name="LSTG_BER">#REF!</definedName>
    <definedName name="LSTG_PREIS">#REF!</definedName>
    <definedName name="Mengenumwerter">Rechner!$J$12:$J$13</definedName>
    <definedName name="Mengenumwerter_2">Rechner!$J$12:$J$13</definedName>
    <definedName name="MESS_PR">#REF!</definedName>
    <definedName name="Meßperiode">#REF!</definedName>
    <definedName name="Mittel3">#REF!</definedName>
    <definedName name="ND">#REF!</definedName>
    <definedName name="oktkum">#REF!</definedName>
    <definedName name="OLE_LINK1" localSheetId="1">Preisblätter!$B$1</definedName>
    <definedName name="Preisbest">#REF!</definedName>
    <definedName name="Preise_1999">#REF!</definedName>
    <definedName name="Preise_2000">#REF!</definedName>
    <definedName name="Preise_2001">#REF!</definedName>
    <definedName name="Preise_2002">#REF!</definedName>
    <definedName name="Preise_2003">#REF!</definedName>
    <definedName name="Preise_2004">#REF!</definedName>
    <definedName name="Preise_2005">#REF!</definedName>
    <definedName name="Preise_2006">#REF!</definedName>
    <definedName name="Preise_2007">#REF!</definedName>
    <definedName name="Preise_2008">#REF!</definedName>
    <definedName name="Preise_BEZUG_1999">#REF!</definedName>
    <definedName name="Preise_BEZUG_2000">#REF!</definedName>
    <definedName name="Preise_BEZUG_2001">#REF!</definedName>
    <definedName name="Preise_BEZUG_2002">#REF!</definedName>
    <definedName name="Preise_BEZUG_2003">#REF!</definedName>
    <definedName name="Preise_BEZUG_2004">#REF!</definedName>
    <definedName name="Preise_BEZUG_2005">#REF!</definedName>
    <definedName name="Preise_BEZUG_2006">#REF!</definedName>
    <definedName name="Preise_BEZUG_2007">#REF!</definedName>
    <definedName name="Preise_BEZUG_2008">#REF!</definedName>
    <definedName name="Preise_HEL_1999">#REF!</definedName>
    <definedName name="Preise_HEL_2000">#REF!</definedName>
    <definedName name="Preise_HEL_2001">#REF!</definedName>
    <definedName name="Preise_HEL_2002">#REF!</definedName>
    <definedName name="Preise_HEL_2003">#REF!</definedName>
    <definedName name="Preise_HEL_2004">#REF!</definedName>
    <definedName name="Preise_HEL_2005">#REF!</definedName>
    <definedName name="Preise_M3_2001">#REF!</definedName>
    <definedName name="RWFJ1">#REF!</definedName>
    <definedName name="RWFJ2">#REF!</definedName>
    <definedName name="RWFJ3">#REF!</definedName>
    <definedName name="Spitze1_kW">#REF!</definedName>
    <definedName name="Spize1_kW">#REF!</definedName>
    <definedName name="SUSABI_LJ">#REF!</definedName>
    <definedName name="SUSABI_VJ">#REF!</definedName>
    <definedName name="SVTEST" localSheetId="0" hidden="1">{#N/A,#N/A,FALSE,"SV90AHH";#N/A,#N/A,FALSE,"SV90AHH"}</definedName>
    <definedName name="SVTEST" hidden="1">{#N/A,#N/A,FALSE,"SV90AHH";#N/A,#N/A,FALSE,"SV90AHH"}</definedName>
    <definedName name="test">'[3]Anlagengruppen!!'!$A$5:$H$36</definedName>
    <definedName name="Test2">#REF!</definedName>
    <definedName name="testsv" localSheetId="0" hidden="1">{"Ansicht1",#N/A,FALSE,"SV90BHH"}</definedName>
    <definedName name="testsv" hidden="1">{"Ansicht1",#N/A,FALSE,"SV90BHH"}</definedName>
    <definedName name="Verbrauchsdaten">#REF!</definedName>
    <definedName name="Versorgungsanlage">#REF!</definedName>
    <definedName name="Vertragskonto">#REF!</definedName>
    <definedName name="Verweista" localSheetId="0">AV [2]Verweis!$A$1:$F$32</definedName>
    <definedName name="Verweista">AV [2]Verweis!$A$1:$F$32</definedName>
    <definedName name="Verweistab" localSheetId="0">AV [2]Verweis!$A$1:$F$32</definedName>
    <definedName name="Verweistab">AV [2]Verweis!$A$1:$F$32</definedName>
    <definedName name="VJ">#REF!</definedName>
    <definedName name="WBWJ1">#REF!</definedName>
    <definedName name="WBWJ2">#REF!</definedName>
    <definedName name="WBWJ3">#REF!</definedName>
    <definedName name="wrn.SV90A." localSheetId="0" hidden="1">{#N/A,#N/A,FALSE,"SV90AHH";#N/A,#N/A,FALSE,"SV90AHH"}</definedName>
    <definedName name="wrn.SV90A." hidden="1">{#N/A,#N/A,FALSE,"SV90AHH";#N/A,#N/A,FALSE,"SV90AHH"}</definedName>
    <definedName name="wrn.SV90B." localSheetId="0" hidden="1">{"Ansicht1",#N/A,FALSE,"SV90BHH"}</definedName>
    <definedName name="wrn.SV90B." hidden="1">{"Ansicht1",#N/A,FALSE,"SV90BHH"}</definedName>
    <definedName name="x">[3]Indextabelle!$A$6:$CM$60</definedName>
    <definedName name="Z_1546C859_A8B3_4310_ABB2_56FB725ACF8B_.wvu.Cols" localSheetId="1" hidden="1">Preisblätter!$G:$IR</definedName>
    <definedName name="Z_1546C859_A8B3_4310_ABB2_56FB725ACF8B_.wvu.Cols" localSheetId="0" hidden="1">Rechner!$F:$IV</definedName>
    <definedName name="Z_1546C859_A8B3_4310_ABB2_56FB725ACF8B_.wvu.PrintArea" localSheetId="0" hidden="1">Rechner!$A$1:$E$41</definedName>
    <definedName name="Z_1546C859_A8B3_4310_ABB2_56FB725ACF8B_.wvu.Rows" localSheetId="1" hidden="1">Preisblätter!$101:$65516,Preisblätter!$97:$98</definedName>
    <definedName name="Z_1546C859_A8B3_4310_ABB2_56FB725ACF8B_.wvu.Rows" localSheetId="0" hidden="1">Rechner!$42:$65526,Rechner!#REF!</definedName>
  </definedNames>
  <calcPr calcId="162913"/>
  <customWorkbookViews>
    <customWorkbookView name="Hägele - Persönliche Ansicht" guid="{1546C859-A8B3-4310-ABB2-56FB725ACF8B}" mergeInterval="0" personalView="1" maximized="1" showHorizontalScroll="0" showVerticalScroll="0" showSheetTabs="0" xWindow="1" yWindow="1" windowWidth="1280" windowHeight="764" tabRatio="695" activeSheetId="1"/>
  </customWorkbookViews>
</workbook>
</file>

<file path=xl/calcChain.xml><?xml version="1.0" encoding="utf-8"?>
<calcChain xmlns="http://schemas.openxmlformats.org/spreadsheetml/2006/main">
  <c r="D34" i="1" l="1"/>
  <c r="D33" i="1" l="1"/>
  <c r="C13" i="2" l="1"/>
  <c r="C14" i="2"/>
  <c r="C15" i="2"/>
  <c r="C16" i="2"/>
  <c r="C17" i="2"/>
  <c r="D18" i="1"/>
  <c r="C26" i="1" l="1"/>
  <c r="D26" i="1" s="1"/>
  <c r="C25" i="1"/>
  <c r="B26" i="1"/>
  <c r="B27" i="1"/>
  <c r="D35" i="1"/>
  <c r="D27" i="1"/>
  <c r="B25" i="1"/>
  <c r="D25" i="1" l="1"/>
  <c r="D29" i="1" s="1"/>
  <c r="D37" i="1"/>
  <c r="D40" i="1" l="1"/>
  <c r="D42" i="1" s="1"/>
</calcChain>
</file>

<file path=xl/comments1.xml><?xml version="1.0" encoding="utf-8"?>
<comments xmlns="http://schemas.openxmlformats.org/spreadsheetml/2006/main">
  <authors>
    <author>211104</author>
    <author>Detlef Schauwecker</author>
    <author>Schwertle</author>
  </authors>
  <commentList>
    <comment ref="D12" authorId="0" shapeId="0">
      <text>
        <r>
          <rPr>
            <b/>
            <sz val="8"/>
            <color indexed="81"/>
            <rFont val="Tahoma"/>
            <family val="2"/>
          </rPr>
          <t>Eingabefeld</t>
        </r>
      </text>
    </comment>
    <comment ref="D14" authorId="0" shapeId="0">
      <text>
        <r>
          <rPr>
            <b/>
            <sz val="8"/>
            <color indexed="81"/>
            <rFont val="Tahoma"/>
            <family val="2"/>
          </rPr>
          <t>Plichtfeld</t>
        </r>
      </text>
    </comment>
    <comment ref="D16" authorId="0" shapeId="0">
      <text>
        <r>
          <rPr>
            <b/>
            <sz val="8"/>
            <color indexed="81"/>
            <rFont val="Tahoma"/>
            <family val="2"/>
          </rPr>
          <t>Pflichtfeld</t>
        </r>
      </text>
    </comment>
    <comment ref="C33" authorId="0" shapeId="0">
      <text>
        <r>
          <rPr>
            <b/>
            <sz val="8"/>
            <color indexed="81"/>
            <rFont val="Tahoma"/>
            <family val="2"/>
          </rPr>
          <t>Auswahlfeld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34" authorId="1" shapeId="0">
      <text>
        <r>
          <rPr>
            <b/>
            <sz val="9"/>
            <color indexed="81"/>
            <rFont val="Tahoma"/>
            <family val="2"/>
          </rPr>
          <t>Auswahlfeld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5" authorId="2" shapeId="0">
      <text>
        <r>
          <rPr>
            <b/>
            <sz val="8"/>
            <color indexed="81"/>
            <rFont val="Tahoma"/>
            <family val="2"/>
          </rPr>
          <t>Auswahlfeld</t>
        </r>
      </text>
    </comment>
  </commentList>
</comments>
</file>

<file path=xl/sharedStrings.xml><?xml version="1.0" encoding="utf-8"?>
<sst xmlns="http://schemas.openxmlformats.org/spreadsheetml/2006/main" count="133" uniqueCount="110">
  <si>
    <t>von</t>
  </si>
  <si>
    <t>bis</t>
  </si>
  <si>
    <t>Arbeitspreis</t>
  </si>
  <si>
    <t>EUR/a</t>
  </si>
  <si>
    <t>Der Arbeitspreis bezieht sich auf die abgelesene Menge in kWh und wird wie folgt berechnet:</t>
  </si>
  <si>
    <t>AE(W)</t>
  </si>
  <si>
    <t>W</t>
  </si>
  <si>
    <t>Jahresarbeit</t>
  </si>
  <si>
    <t xml:space="preserve">C </t>
  </si>
  <si>
    <t xml:space="preserve">Der Leistungspreis bezieht sich auf die gemessene höchste Stundenmenge in kWh/h und wird </t>
  </si>
  <si>
    <t>wie folgt ermittelt:</t>
  </si>
  <si>
    <t xml:space="preserve">LE(P) </t>
  </si>
  <si>
    <t>P</t>
  </si>
  <si>
    <t xml:space="preserve">D </t>
  </si>
  <si>
    <t>Verbrauchsstellen mit einem Jahresverbrauch &gt; 1,5 Mio kWh oder &gt; 500 kW</t>
  </si>
  <si>
    <t>Grundpreis</t>
  </si>
  <si>
    <t>€/a</t>
  </si>
  <si>
    <r>
      <t>AE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</si>
  <si>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AE</t>
    </r>
    <r>
      <rPr>
        <vertAlign val="subscript"/>
        <sz val="8"/>
        <rFont val="Futura Bk BT"/>
        <family val="2"/>
      </rPr>
      <t>OV</t>
    </r>
  </si>
  <si>
    <r>
      <t>WP</t>
    </r>
    <r>
      <rPr>
        <vertAlign val="subscript"/>
        <sz val="8"/>
        <rFont val="Futura Bk BT"/>
        <family val="2"/>
      </rPr>
      <t>A</t>
    </r>
  </si>
  <si>
    <r>
      <t>LE</t>
    </r>
    <r>
      <rPr>
        <vertAlign val="subscript"/>
        <sz val="8"/>
        <rFont val="Futura Bk BT"/>
        <family val="2"/>
      </rPr>
      <t>OT</t>
    </r>
    <r>
      <rPr>
        <sz val="8"/>
        <rFont val="Futura Bk BT"/>
        <family val="2"/>
      </rPr>
      <t xml:space="preserve"> </t>
    </r>
  </si>
  <si>
    <r>
      <t>LE</t>
    </r>
    <r>
      <rPr>
        <vertAlign val="subscript"/>
        <sz val="8"/>
        <rFont val="Futura Bk BT"/>
        <family val="2"/>
      </rPr>
      <t xml:space="preserve">OV </t>
    </r>
  </si>
  <si>
    <r>
      <t>WP</t>
    </r>
    <r>
      <rPr>
        <vertAlign val="subscript"/>
        <sz val="8"/>
        <rFont val="Futura Bk BT"/>
        <family val="2"/>
      </rPr>
      <t>L</t>
    </r>
    <r>
      <rPr>
        <sz val="8"/>
        <rFont val="Futura Bk BT"/>
        <family val="2"/>
      </rPr>
      <t xml:space="preserve"> </t>
    </r>
  </si>
  <si>
    <t>individuelles Netzentgelt Arbeit</t>
  </si>
  <si>
    <t>individuelle Jahresarbeit</t>
  </si>
  <si>
    <t>Briefmark Arbeit Ortstransportnetz</t>
  </si>
  <si>
    <t>Briefmark Arbeit Ortsverteilnetz</t>
  </si>
  <si>
    <t>Wendepunkt</t>
  </si>
  <si>
    <t>Exponent Arbeit</t>
  </si>
  <si>
    <t>Ct/kWh</t>
  </si>
  <si>
    <t>kWh/a</t>
  </si>
  <si>
    <t>Abkürzung</t>
  </si>
  <si>
    <t>Beschreibung</t>
  </si>
  <si>
    <t>Ausprägung</t>
  </si>
  <si>
    <t>kW/a</t>
  </si>
  <si>
    <t>Netznutzung Erdgas</t>
  </si>
  <si>
    <t>Netzentgelte für Entnahmen &lt; 1,5 Mio kWh und &lt; 500 kW</t>
  </si>
  <si>
    <t>Messung Erdgas</t>
  </si>
  <si>
    <t xml:space="preserve">Entgelte </t>
  </si>
  <si>
    <t>Gesamtpreis
netto</t>
  </si>
  <si>
    <t>G4/ G6</t>
  </si>
  <si>
    <t>G10</t>
  </si>
  <si>
    <t>G16/G25</t>
  </si>
  <si>
    <t>G40/G65</t>
  </si>
  <si>
    <t>G100</t>
  </si>
  <si>
    <t xml:space="preserve">G160 </t>
  </si>
  <si>
    <t>&gt;=G250</t>
  </si>
  <si>
    <t>Alle Preise zzgl. gesetzlicher Umsatzsteuer.</t>
  </si>
  <si>
    <t xml:space="preserve">Preise für Zähler
</t>
  </si>
  <si>
    <t>Kundendaten:</t>
  </si>
  <si>
    <t>Name:</t>
  </si>
  <si>
    <t>Straße:</t>
  </si>
  <si>
    <t>Ort:</t>
  </si>
  <si>
    <t>Berechnung Netznutzungsentgelt - Entgelt für Arbeit und Leistung:</t>
  </si>
  <si>
    <t>Kunden ohne Leistungsmessung  (SLP)</t>
  </si>
  <si>
    <t>Kunden mit Leistungsmessung  (RLM)</t>
  </si>
  <si>
    <t>Netzentgelterechner Erdgas</t>
  </si>
  <si>
    <t>Benutzungsdauer (bvh):</t>
  </si>
  <si>
    <t>G 40 - G 65</t>
  </si>
  <si>
    <t>G 100</t>
  </si>
  <si>
    <t>G 160</t>
  </si>
  <si>
    <t>monatlich</t>
  </si>
  <si>
    <t>jährlich</t>
  </si>
  <si>
    <t>Gesamtpreis für Messung und Netzentgelt (netto)</t>
  </si>
  <si>
    <t>Netznutzungsentgelt*</t>
  </si>
  <si>
    <t>Messentgelt**</t>
  </si>
  <si>
    <t>Alle Preise zzgl.der jeweils gültigen Konzessionsabgabe und Umsatzsteuer in der jeweils gültigen Höhe.</t>
  </si>
  <si>
    <t>Maximale Installierte Leistung:</t>
  </si>
  <si>
    <t>Entgelte für Messung</t>
  </si>
  <si>
    <t>Euro/a (netto)</t>
  </si>
  <si>
    <t>Ohne Lastgangmessung, jährlich</t>
  </si>
  <si>
    <t>Mit Lastgangmessung, monatlich</t>
  </si>
  <si>
    <t>Zusatzgeräte</t>
  </si>
  <si>
    <t>Zustandsmengenumwerter (ZMU)</t>
  </si>
  <si>
    <t>Messung</t>
  </si>
  <si>
    <t>Messstellenbetrieb - Zählergrößen</t>
  </si>
  <si>
    <t>Jahresarbeit:</t>
  </si>
  <si>
    <t>Maximale Abgerechnete Leistung:</t>
  </si>
  <si>
    <t>Kundengruppe:</t>
  </si>
  <si>
    <t>inkl. Kostenwälzung vorgelagertes Netz</t>
  </si>
  <si>
    <t>vierteljährlich</t>
  </si>
  <si>
    <t>halbjährlich</t>
  </si>
  <si>
    <t>Ohne Lastgangmessung, halbjährlich</t>
  </si>
  <si>
    <t>Ohne Lastgangmessung, vierteljährlich</t>
  </si>
  <si>
    <t>Ohne Lastgangmessung, monatlich</t>
  </si>
  <si>
    <t>G 4 - G 6</t>
  </si>
  <si>
    <t>G 10</t>
  </si>
  <si>
    <t>&gt; = G 250</t>
  </si>
  <si>
    <t>G 16 - G 25</t>
  </si>
  <si>
    <t>EUR/ Ausspeisepunkt/a</t>
  </si>
  <si>
    <t>Entgelte mit vorgelagertem Netz terranets bw</t>
  </si>
  <si>
    <t>Die nachfolgenden Preisblätter beziehen sich auf die Nutzung des Gasverteilnetzes der FairNetz GmbH einschließlich den Entgelten für das vorgelagerte Transportnetz der terranets bw.</t>
  </si>
  <si>
    <t>Zustandsmengenumwerter inkl. Modem</t>
  </si>
  <si>
    <t>Entgelte für Messstellenbetrieb und Messung</t>
  </si>
  <si>
    <t>** Messentgelt zzgl. gesetzlicher Umsatzsteuer.</t>
  </si>
  <si>
    <t>Alle Angaben ohne Gewähr.</t>
  </si>
  <si>
    <t>Dropdown für ZMU:</t>
  </si>
  <si>
    <t>Dropdown:</t>
  </si>
  <si>
    <t>*  Netznutzungsentgelt zzgl. Konzessionsabgabe und gesetzlicher Umstatzsteuer.</t>
  </si>
  <si>
    <t>Dritter Messstellenbetreiber</t>
  </si>
  <si>
    <t>Mengenumwerter/Datenlogger ohne Modem (SLP)</t>
  </si>
  <si>
    <t>Mengenumwerter/Datenlogger inkl. Modem (RLM)</t>
  </si>
  <si>
    <t>ohne Mengenumwerter/Datenlogger</t>
  </si>
  <si>
    <t>Dropdown für Kundengruppe:</t>
  </si>
  <si>
    <t>RLM</t>
  </si>
  <si>
    <t>SLP</t>
  </si>
  <si>
    <t>WENN(D14&gt;=500;"RLM";WENN(D16&gt;1500000;"RLM";"SLP"))</t>
  </si>
  <si>
    <t>Monat</t>
  </si>
  <si>
    <t>Stand 01.01.2023</t>
  </si>
  <si>
    <t>Netznutzungsentgelte gültig ab 01.01.2023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</si>
</sst>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4" formatCode="_-* #,##0.00\ &quot;€&quot;_-;\-* #,##0.00\ &quot;€&quot;_-;_-* &quot;-&quot;??\ &quot;€&quot;_-;_-@_-"/>
    <numFmt numFmtId="164" formatCode="#,##0\ &quot;DM&quot;;\-#,##0\ &quot;DM&quot;"/>
    <numFmt numFmtId="165" formatCode="#&quot;&quot;####&quot;&quot;####&quot;&quot;####"/>
    <numFmt numFmtId="166" formatCode="#,##0\ &quot;kW&quot;"/>
    <numFmt numFmtId="167" formatCode="#,##0\ &quot;kWh&quot;"/>
    <numFmt numFmtId="168" formatCode="#,##0\ &quot;h&quot;"/>
    <numFmt numFmtId="169" formatCode="mmmm\ d\,\ yyyy"/>
    <numFmt numFmtId="170" formatCode="##,##0.0000\ &quot;Cent/kWh&quot;"/>
    <numFmt numFmtId="171" formatCode="#,##0.00\ &quot;€/a&quot;"/>
    <numFmt numFmtId="172" formatCode="_(* #,##0.00_);_(* \(#,##0.00\);_(* &quot;-&quot;??_);_(@_)"/>
    <numFmt numFmtId="173" formatCode="_(* #,##0.0_);_(* \(#,##0.0\);_(* &quot;-&quot;??_);_(@_)"/>
    <numFmt numFmtId="174" formatCode="#,##0.000000&quot; €/kW&quot;"/>
    <numFmt numFmtId="175" formatCode="#,##0\ &quot;kWh/a&quot;"/>
    <numFmt numFmtId="176" formatCode="#,##0.00\ &quot;kW/a&quot;"/>
    <numFmt numFmtId="177" formatCode="#,##0.00\ &quot;€&quot;"/>
    <numFmt numFmtId="178" formatCode="#,##0.000000&quot; Ct/kWh&quot;"/>
    <numFmt numFmtId="179" formatCode="0.000"/>
    <numFmt numFmtId="180" formatCode="#,###.00&quot; kWh&quot;"/>
    <numFmt numFmtId="181" formatCode="##,##0.000000\ &quot;Cent/kWh&quot;"/>
    <numFmt numFmtId="182" formatCode="#,##0.000000\ &quot;EUR/kW&quot;"/>
    <numFmt numFmtId="183" formatCode="0.0000"/>
  </numFmts>
  <fonts count="3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Univers (WN)"/>
    </font>
    <font>
      <u/>
      <sz val="12"/>
      <name val="Univers (WN)"/>
    </font>
    <font>
      <sz val="10"/>
      <name val="Futura Bk BT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Univers"/>
      <family val="2"/>
    </font>
    <font>
      <b/>
      <sz val="12"/>
      <name val="Helv"/>
    </font>
    <font>
      <sz val="10"/>
      <name val="Helv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ourier"/>
      <family val="3"/>
    </font>
    <font>
      <b/>
      <sz val="18"/>
      <name val="Arial"/>
      <family val="2"/>
    </font>
    <font>
      <sz val="10"/>
      <name val="Futura Bk BT"/>
      <family val="2"/>
    </font>
    <font>
      <sz val="8"/>
      <name val="Futura Bk BT"/>
      <family val="2"/>
    </font>
    <font>
      <b/>
      <sz val="8"/>
      <name val="Futura Bk BT"/>
      <family val="2"/>
    </font>
    <font>
      <b/>
      <sz val="10"/>
      <name val="Futura Bk BT"/>
      <family val="2"/>
    </font>
    <font>
      <b/>
      <u/>
      <sz val="8"/>
      <name val="Futura Bk BT"/>
      <family val="2"/>
    </font>
    <font>
      <vertAlign val="subscript"/>
      <sz val="8"/>
      <name val="Futura Bk BT"/>
      <family val="2"/>
    </font>
    <font>
      <b/>
      <sz val="12"/>
      <name val="Futura Bk BT"/>
      <family val="2"/>
    </font>
    <font>
      <sz val="16"/>
      <name val="Futura Bk BT"/>
      <family val="2"/>
    </font>
    <font>
      <b/>
      <sz val="10"/>
      <color indexed="8"/>
      <name val="Futura Bk BT"/>
      <family val="2"/>
    </font>
    <font>
      <sz val="10"/>
      <name val="Arial"/>
      <family val="2"/>
    </font>
    <font>
      <sz val="18"/>
      <name val="Futura BdCn BT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20"/>
      <name val="Arial"/>
      <family val="2"/>
    </font>
    <font>
      <b/>
      <sz val="8"/>
      <name val="Arial"/>
      <family val="2"/>
    </font>
    <font>
      <u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26"/>
        <bgColor indexed="32"/>
      </patternFill>
    </fill>
    <fill>
      <patternFill patternType="solid">
        <fgColor indexed="40"/>
        <bgColor indexed="64"/>
      </patternFill>
    </fill>
    <fill>
      <patternFill patternType="solid">
        <f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169" fontId="2" fillId="0" borderId="0" applyFill="0" applyBorder="0" applyAlignment="0" applyProtection="0"/>
    <xf numFmtId="172" fontId="2" fillId="0" borderId="0" applyFont="0" applyFill="0" applyBorder="0" applyAlignment="0" applyProtection="0"/>
    <xf numFmtId="1" fontId="7" fillId="0" borderId="0" applyFill="0" applyBorder="0" applyProtection="0"/>
    <xf numFmtId="4" fontId="8" fillId="3" borderId="1" applyNumberFormat="0" applyFont="0" applyBorder="0" applyAlignment="0">
      <protection locked="0"/>
    </xf>
    <xf numFmtId="0" fontId="9" fillId="2" borderId="0" applyNumberFormat="0" applyFont="0" applyBorder="0" applyAlignment="0">
      <protection locked="0"/>
    </xf>
    <xf numFmtId="44" fontId="2" fillId="0" borderId="0" applyFont="0" applyFill="0" applyBorder="0" applyAlignment="0" applyProtection="0"/>
    <xf numFmtId="2" fontId="2" fillId="0" borderId="0" applyFill="0" applyBorder="0" applyAlignment="0" applyProtection="0"/>
    <xf numFmtId="0" fontId="2" fillId="0" borderId="2" applyNumberFormat="0" applyFill="0" applyAlignment="0" applyProtection="0"/>
    <xf numFmtId="3" fontId="2" fillId="0" borderId="0" applyFill="0" applyBorder="0" applyAlignment="0" applyProtection="0"/>
    <xf numFmtId="0" fontId="10" fillId="0" borderId="0"/>
    <xf numFmtId="165" fontId="3" fillId="0" borderId="0"/>
    <xf numFmtId="4" fontId="11" fillId="4" borderId="0" applyNumberFormat="0" applyProtection="0">
      <alignment horizontal="left" vertical="center" indent="1"/>
    </xf>
    <xf numFmtId="4" fontId="12" fillId="5" borderId="3" applyNumberFormat="0" applyProtection="0">
      <alignment horizontal="right" vertical="center"/>
    </xf>
    <xf numFmtId="4" fontId="13" fillId="2" borderId="3" applyNumberFormat="0" applyProtection="0">
      <alignment horizontal="left" vertical="center" indent="1"/>
    </xf>
    <xf numFmtId="0" fontId="2" fillId="0" borderId="0"/>
    <xf numFmtId="0" fontId="5" fillId="0" borderId="0"/>
    <xf numFmtId="0" fontId="4" fillId="0" borderId="0"/>
    <xf numFmtId="0" fontId="14" fillId="0" borderId="0"/>
    <xf numFmtId="164" fontId="2" fillId="0" borderId="0" applyFill="0" applyBorder="0" applyAlignment="0" applyProtection="0"/>
    <xf numFmtId="0" fontId="1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</cellStyleXfs>
  <cellXfs count="147">
    <xf numFmtId="0" fontId="0" fillId="0" borderId="0" xfId="0"/>
    <xf numFmtId="0" fontId="17" fillId="0" borderId="4" xfId="0" applyFont="1" applyBorder="1" applyProtection="1">
      <protection hidden="1"/>
    </xf>
    <xf numFmtId="0" fontId="26" fillId="0" borderId="5" xfId="0" applyFont="1" applyBorder="1" applyProtection="1">
      <protection hidden="1"/>
    </xf>
    <xf numFmtId="0" fontId="23" fillId="0" borderId="5" xfId="0" applyFont="1" applyBorder="1" applyProtection="1">
      <protection hidden="1"/>
    </xf>
    <xf numFmtId="0" fontId="16" fillId="0" borderId="5" xfId="0" applyFont="1" applyBorder="1" applyProtection="1">
      <protection hidden="1"/>
    </xf>
    <xf numFmtId="0" fontId="16" fillId="0" borderId="6" xfId="0" applyFont="1" applyBorder="1" applyProtection="1">
      <protection hidden="1"/>
    </xf>
    <xf numFmtId="0" fontId="17" fillId="0" borderId="7" xfId="0" applyFont="1" applyBorder="1" applyProtection="1">
      <protection hidden="1"/>
    </xf>
    <xf numFmtId="0" fontId="26" fillId="0" borderId="0" xfId="0" applyFont="1" applyBorder="1" applyProtection="1">
      <protection hidden="1"/>
    </xf>
    <xf numFmtId="0" fontId="23" fillId="0" borderId="0" xfId="0" applyFont="1" applyBorder="1" applyProtection="1">
      <protection hidden="1"/>
    </xf>
    <xf numFmtId="0" fontId="16" fillId="0" borderId="0" xfId="0" applyFont="1" applyBorder="1" applyProtection="1">
      <protection hidden="1"/>
    </xf>
    <xf numFmtId="0" fontId="16" fillId="0" borderId="8" xfId="0" applyFont="1" applyBorder="1" applyProtection="1">
      <protection hidden="1"/>
    </xf>
    <xf numFmtId="0" fontId="22" fillId="0" borderId="0" xfId="0" applyFont="1" applyBorder="1" applyProtection="1">
      <protection hidden="1"/>
    </xf>
    <xf numFmtId="0" fontId="17" fillId="0" borderId="0" xfId="0" applyFont="1" applyBorder="1" applyProtection="1">
      <protection hidden="1"/>
    </xf>
    <xf numFmtId="0" fontId="19" fillId="0" borderId="0" xfId="0" applyFont="1" applyBorder="1" applyProtection="1">
      <protection hidden="1"/>
    </xf>
    <xf numFmtId="0" fontId="18" fillId="0" borderId="0" xfId="16" applyFont="1" applyBorder="1" applyAlignment="1" applyProtection="1">
      <alignment horizontal="centerContinuous"/>
      <protection hidden="1"/>
    </xf>
    <xf numFmtId="0" fontId="18" fillId="0" borderId="8" xfId="16" applyFont="1" applyBorder="1" applyAlignment="1" applyProtection="1">
      <alignment horizontal="centerContinuous"/>
      <protection hidden="1"/>
    </xf>
    <xf numFmtId="0" fontId="17" fillId="0" borderId="8" xfId="0" applyFont="1" applyBorder="1" applyProtection="1">
      <protection hidden="1"/>
    </xf>
    <xf numFmtId="0" fontId="17" fillId="6" borderId="4" xfId="0" applyFont="1" applyFill="1" applyBorder="1" applyProtection="1">
      <protection hidden="1"/>
    </xf>
    <xf numFmtId="0" fontId="18" fillId="6" borderId="6" xfId="0" applyFont="1" applyFill="1" applyBorder="1" applyAlignment="1" applyProtection="1">
      <alignment horizontal="center"/>
      <protection hidden="1"/>
    </xf>
    <xf numFmtId="0" fontId="18" fillId="6" borderId="9" xfId="0" applyFont="1" applyFill="1" applyBorder="1" applyAlignment="1" applyProtection="1">
      <alignment horizontal="center"/>
      <protection hidden="1"/>
    </xf>
    <xf numFmtId="0" fontId="16" fillId="6" borderId="9" xfId="0" applyFont="1" applyFill="1" applyBorder="1" applyProtection="1">
      <protection hidden="1"/>
    </xf>
    <xf numFmtId="0" fontId="17" fillId="6" borderId="10" xfId="0" applyFont="1" applyFill="1" applyBorder="1" applyAlignment="1" applyProtection="1">
      <alignment horizontal="center"/>
      <protection hidden="1"/>
    </xf>
    <xf numFmtId="0" fontId="17" fillId="6" borderId="11" xfId="0" applyFont="1" applyFill="1" applyBorder="1" applyAlignment="1" applyProtection="1">
      <alignment horizontal="center"/>
      <protection hidden="1"/>
    </xf>
    <xf numFmtId="0" fontId="17" fillId="6" borderId="9" xfId="0" applyFont="1" applyFill="1" applyBorder="1" applyProtection="1">
      <protection hidden="1"/>
    </xf>
    <xf numFmtId="0" fontId="17" fillId="6" borderId="9" xfId="0" applyFont="1" applyFill="1" applyBorder="1" applyAlignment="1" applyProtection="1">
      <alignment horizontal="center"/>
      <protection hidden="1"/>
    </xf>
    <xf numFmtId="167" fontId="17" fillId="0" borderId="9" xfId="0" applyNumberFormat="1" applyFont="1" applyFill="1" applyBorder="1" applyProtection="1">
      <protection hidden="1"/>
    </xf>
    <xf numFmtId="171" fontId="17" fillId="0" borderId="9" xfId="0" applyNumberFormat="1" applyFont="1" applyBorder="1" applyProtection="1">
      <protection hidden="1"/>
    </xf>
    <xf numFmtId="0" fontId="20" fillId="0" borderId="0" xfId="0" applyFont="1" applyBorder="1" applyAlignment="1" applyProtection="1">
      <alignment horizontal="center"/>
      <protection hidden="1"/>
    </xf>
    <xf numFmtId="0" fontId="16" fillId="6" borderId="12" xfId="0" applyFont="1" applyFill="1" applyBorder="1" applyProtection="1">
      <protection hidden="1"/>
    </xf>
    <xf numFmtId="0" fontId="16" fillId="6" borderId="13" xfId="0" applyFont="1" applyFill="1" applyBorder="1" applyProtection="1">
      <protection hidden="1"/>
    </xf>
    <xf numFmtId="0" fontId="17" fillId="0" borderId="7" xfId="0" applyFont="1" applyBorder="1" applyAlignment="1" applyProtection="1">
      <alignment horizontal="center"/>
      <protection hidden="1"/>
    </xf>
    <xf numFmtId="0" fontId="17" fillId="0" borderId="8" xfId="0" quotePrefix="1" applyFont="1" applyBorder="1" applyAlignment="1" applyProtection="1">
      <alignment horizontal="center"/>
      <protection hidden="1"/>
    </xf>
    <xf numFmtId="0" fontId="17" fillId="0" borderId="4" xfId="0" applyFont="1" applyBorder="1" applyAlignment="1" applyProtection="1">
      <alignment horizontal="center"/>
      <protection hidden="1"/>
    </xf>
    <xf numFmtId="0" fontId="17" fillId="0" borderId="6" xfId="0" quotePrefix="1" applyFont="1" applyBorder="1" applyAlignment="1" applyProtection="1">
      <alignment horizontal="center"/>
      <protection hidden="1"/>
    </xf>
    <xf numFmtId="0" fontId="17" fillId="0" borderId="6" xfId="0" applyFont="1" applyBorder="1" applyAlignment="1" applyProtection="1">
      <alignment horizontal="center"/>
      <protection hidden="1"/>
    </xf>
    <xf numFmtId="0" fontId="17" fillId="0" borderId="10" xfId="0" applyFont="1" applyBorder="1" applyAlignment="1" applyProtection="1">
      <alignment horizontal="center"/>
      <protection hidden="1"/>
    </xf>
    <xf numFmtId="0" fontId="17" fillId="0" borderId="10" xfId="0" applyFont="1" applyBorder="1" applyProtection="1">
      <protection hidden="1"/>
    </xf>
    <xf numFmtId="0" fontId="17" fillId="0" borderId="11" xfId="0" quotePrefix="1" applyFont="1" applyBorder="1" applyAlignment="1" applyProtection="1">
      <alignment horizontal="center"/>
      <protection hidden="1"/>
    </xf>
    <xf numFmtId="0" fontId="17" fillId="0" borderId="11" xfId="0" applyFont="1" applyBorder="1" applyAlignment="1" applyProtection="1">
      <alignment horizontal="center"/>
      <protection hidden="1"/>
    </xf>
    <xf numFmtId="0" fontId="17" fillId="0" borderId="0" xfId="0" applyFont="1" applyBorder="1" applyAlignment="1" applyProtection="1">
      <alignment horizontal="center"/>
      <protection hidden="1"/>
    </xf>
    <xf numFmtId="0" fontId="17" fillId="0" borderId="0" xfId="0" quotePrefix="1" applyFont="1" applyBorder="1" applyAlignment="1" applyProtection="1">
      <alignment horizontal="center"/>
      <protection hidden="1"/>
    </xf>
    <xf numFmtId="2" fontId="17" fillId="0" borderId="0" xfId="0" applyNumberFormat="1" applyFont="1" applyBorder="1" applyAlignment="1" applyProtection="1">
      <alignment horizontal="center"/>
      <protection hidden="1"/>
    </xf>
    <xf numFmtId="0" fontId="17" fillId="0" borderId="8" xfId="0" applyFont="1" applyBorder="1" applyAlignment="1" applyProtection="1">
      <alignment horizontal="center"/>
      <protection hidden="1"/>
    </xf>
    <xf numFmtId="0" fontId="17" fillId="0" borderId="14" xfId="0" applyFont="1" applyBorder="1" applyProtection="1">
      <protection hidden="1"/>
    </xf>
    <xf numFmtId="0" fontId="17" fillId="0" borderId="11" xfId="0" applyFont="1" applyBorder="1" applyProtection="1">
      <protection hidden="1"/>
    </xf>
    <xf numFmtId="0" fontId="16" fillId="6" borderId="13" xfId="0" applyFont="1" applyFill="1" applyBorder="1" applyAlignment="1" applyProtection="1">
      <alignment horizontal="center" wrapText="1"/>
      <protection hidden="1"/>
    </xf>
    <xf numFmtId="0" fontId="16" fillId="0" borderId="8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4" fontId="16" fillId="0" borderId="0" xfId="0" applyNumberFormat="1" applyFont="1" applyFill="1" applyBorder="1" applyProtection="1">
      <protection hidden="1"/>
    </xf>
    <xf numFmtId="0" fontId="16" fillId="0" borderId="8" xfId="0" applyFont="1" applyFill="1" applyBorder="1" applyProtection="1">
      <protection hidden="1"/>
    </xf>
    <xf numFmtId="0" fontId="17" fillId="0" borderId="8" xfId="0" applyFont="1" applyFill="1" applyBorder="1" applyProtection="1">
      <protection hidden="1"/>
    </xf>
    <xf numFmtId="49" fontId="16" fillId="0" borderId="0" xfId="0" applyNumberFormat="1" applyFont="1" applyFill="1" applyBorder="1" applyProtection="1">
      <protection hidden="1"/>
    </xf>
    <xf numFmtId="0" fontId="16" fillId="0" borderId="0" xfId="0" applyFont="1" applyFill="1" applyBorder="1" applyProtection="1">
      <protection hidden="1"/>
    </xf>
    <xf numFmtId="0" fontId="16" fillId="0" borderId="8" xfId="0" applyFont="1" applyFill="1" applyBorder="1" applyAlignment="1" applyProtection="1">
      <protection hidden="1"/>
    </xf>
    <xf numFmtId="0" fontId="16" fillId="0" borderId="7" xfId="0" applyFont="1" applyFill="1" applyBorder="1" applyAlignment="1" applyProtection="1">
      <alignment horizontal="left"/>
      <protection hidden="1"/>
    </xf>
    <xf numFmtId="49" fontId="16" fillId="0" borderId="7" xfId="0" quotePrefix="1" applyNumberFormat="1" applyFont="1" applyFill="1" applyBorder="1" applyProtection="1">
      <protection hidden="1"/>
    </xf>
    <xf numFmtId="0" fontId="16" fillId="0" borderId="7" xfId="0" applyFont="1" applyFill="1" applyBorder="1" applyAlignment="1" applyProtection="1">
      <alignment horizontal="center"/>
      <protection hidden="1"/>
    </xf>
    <xf numFmtId="0" fontId="16" fillId="0" borderId="0" xfId="0" applyFont="1" applyFill="1" applyBorder="1" applyAlignment="1" applyProtection="1">
      <alignment horizontal="right"/>
      <protection hidden="1"/>
    </xf>
    <xf numFmtId="2" fontId="16" fillId="0" borderId="0" xfId="0" applyNumberFormat="1" applyFont="1" applyFill="1" applyBorder="1" applyProtection="1">
      <protection hidden="1"/>
    </xf>
    <xf numFmtId="0" fontId="16" fillId="6" borderId="13" xfId="0" applyFont="1" applyFill="1" applyBorder="1" applyAlignment="1" applyProtection="1">
      <protection hidden="1"/>
    </xf>
    <xf numFmtId="0" fontId="16" fillId="0" borderId="10" xfId="0" applyFont="1" applyFill="1" applyBorder="1" applyProtection="1">
      <protection hidden="1"/>
    </xf>
    <xf numFmtId="49" fontId="16" fillId="0" borderId="14" xfId="0" applyNumberFormat="1" applyFont="1" applyFill="1" applyBorder="1" applyProtection="1">
      <protection hidden="1"/>
    </xf>
    <xf numFmtId="0" fontId="16" fillId="0" borderId="14" xfId="0" applyFont="1" applyFill="1" applyBorder="1" applyProtection="1">
      <protection hidden="1"/>
    </xf>
    <xf numFmtId="0" fontId="16" fillId="0" borderId="11" xfId="0" applyFont="1" applyFill="1" applyBorder="1" applyProtection="1">
      <protection hidden="1"/>
    </xf>
    <xf numFmtId="0" fontId="16" fillId="0" borderId="0" xfId="0" applyFont="1" applyProtection="1">
      <protection hidden="1"/>
    </xf>
    <xf numFmtId="0" fontId="17" fillId="0" borderId="0" xfId="0" applyFont="1" applyProtection="1">
      <protection hidden="1"/>
    </xf>
    <xf numFmtId="0" fontId="16" fillId="0" borderId="0" xfId="0" applyFont="1" applyFill="1" applyBorder="1" applyAlignment="1" applyProtection="1">
      <protection hidden="1"/>
    </xf>
    <xf numFmtId="49" fontId="16" fillId="0" borderId="7" xfId="0" applyNumberFormat="1" applyFont="1" applyFill="1" applyBorder="1" applyProtection="1">
      <protection hidden="1"/>
    </xf>
    <xf numFmtId="176" fontId="17" fillId="0" borderId="8" xfId="0" applyNumberFormat="1" applyFont="1" applyBorder="1" applyAlignment="1" applyProtection="1">
      <alignment horizontal="center"/>
      <protection hidden="1"/>
    </xf>
    <xf numFmtId="4" fontId="16" fillId="0" borderId="8" xfId="0" applyNumberFormat="1" applyFont="1" applyFill="1" applyBorder="1" applyProtection="1">
      <protection hidden="1"/>
    </xf>
    <xf numFmtId="0" fontId="5" fillId="0" borderId="0" xfId="0" applyFont="1" applyBorder="1" applyProtection="1">
      <protection hidden="1"/>
    </xf>
    <xf numFmtId="49" fontId="5" fillId="0" borderId="7" xfId="0" applyNumberFormat="1" applyFont="1" applyFill="1" applyBorder="1" applyProtection="1">
      <protection hidden="1"/>
    </xf>
    <xf numFmtId="179" fontId="17" fillId="0" borderId="8" xfId="0" applyNumberFormat="1" applyFont="1" applyBorder="1" applyAlignment="1" applyProtection="1">
      <alignment horizontal="center"/>
      <protection hidden="1"/>
    </xf>
    <xf numFmtId="180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8" xfId="0" applyFont="1" applyFill="1" applyBorder="1" applyProtection="1">
      <protection hidden="1"/>
    </xf>
    <xf numFmtId="2" fontId="17" fillId="0" borderId="0" xfId="0" applyNumberFormat="1" applyFont="1" applyBorder="1" applyProtection="1">
      <protection hidden="1"/>
    </xf>
    <xf numFmtId="0" fontId="5" fillId="0" borderId="0" xfId="0" applyFont="1" applyFill="1" applyBorder="1" applyProtection="1">
      <protection hidden="1"/>
    </xf>
    <xf numFmtId="0" fontId="19" fillId="0" borderId="0" xfId="0" applyFont="1" applyFill="1" applyBorder="1" applyProtection="1">
      <protection hidden="1"/>
    </xf>
    <xf numFmtId="49" fontId="5" fillId="0" borderId="7" xfId="0" quotePrefix="1" applyNumberFormat="1" applyFont="1" applyFill="1" applyBorder="1" applyProtection="1">
      <protection hidden="1"/>
    </xf>
    <xf numFmtId="170" fontId="17" fillId="0" borderId="9" xfId="0" applyNumberFormat="1" applyFont="1" applyFill="1" applyBorder="1" applyProtection="1">
      <protection hidden="1"/>
    </xf>
    <xf numFmtId="178" fontId="17" fillId="0" borderId="8" xfId="0" applyNumberFormat="1" applyFont="1" applyFill="1" applyBorder="1" applyAlignment="1" applyProtection="1">
      <alignment horizontal="center"/>
      <protection hidden="1"/>
    </xf>
    <xf numFmtId="174" fontId="17" fillId="0" borderId="8" xfId="0" applyNumberFormat="1" applyFont="1" applyFill="1" applyBorder="1" applyAlignment="1" applyProtection="1">
      <alignment horizontal="center"/>
      <protection hidden="1"/>
    </xf>
    <xf numFmtId="0" fontId="5" fillId="0" borderId="7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2" fillId="0" borderId="0" xfId="0" applyFont="1" applyFill="1" applyProtection="1">
      <protection hidden="1"/>
    </xf>
    <xf numFmtId="0" fontId="1" fillId="0" borderId="0" xfId="16" applyFont="1" applyBorder="1" applyAlignment="1" applyProtection="1">
      <alignment horizontal="centerContinuous"/>
      <protection hidden="1"/>
    </xf>
    <xf numFmtId="0" fontId="1" fillId="0" borderId="0" xfId="0" applyFont="1" applyFill="1" applyAlignment="1" applyProtection="1">
      <alignment horizontal="left" wrapText="1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33" fillId="0" borderId="0" xfId="0" applyFont="1" applyProtection="1">
      <protection hidden="1"/>
    </xf>
    <xf numFmtId="0" fontId="1" fillId="0" borderId="0" xfId="16" applyFont="1" applyBorder="1" applyProtection="1">
      <protection hidden="1"/>
    </xf>
    <xf numFmtId="166" fontId="1" fillId="9" borderId="9" xfId="16" applyNumberFormat="1" applyFont="1" applyFill="1" applyBorder="1" applyAlignment="1" applyProtection="1">
      <alignment horizontal="center"/>
      <protection locked="0"/>
    </xf>
    <xf numFmtId="0" fontId="2" fillId="0" borderId="9" xfId="0" applyFont="1" applyBorder="1" applyProtection="1">
      <protection hidden="1"/>
    </xf>
    <xf numFmtId="0" fontId="1" fillId="0" borderId="0" xfId="0" applyFont="1" applyProtection="1">
      <protection hidden="1"/>
    </xf>
    <xf numFmtId="175" fontId="1" fillId="9" borderId="9" xfId="16" applyNumberFormat="1" applyFont="1" applyFill="1" applyBorder="1" applyProtection="1">
      <protection locked="0"/>
    </xf>
    <xf numFmtId="168" fontId="1" fillId="0" borderId="9" xfId="16" applyNumberFormat="1" applyFont="1" applyFill="1" applyBorder="1" applyAlignment="1" applyProtection="1">
      <alignment horizontal="center"/>
      <protection hidden="1"/>
    </xf>
    <xf numFmtId="173" fontId="1" fillId="0" borderId="9" xfId="2" applyNumberFormat="1" applyFont="1" applyFill="1" applyBorder="1" applyAlignment="1" applyProtection="1">
      <alignment horizontal="center"/>
      <protection hidden="1"/>
    </xf>
    <xf numFmtId="0" fontId="2" fillId="0" borderId="0" xfId="0" applyFont="1" applyBorder="1" applyProtection="1">
      <protection hidden="1"/>
    </xf>
    <xf numFmtId="0" fontId="2" fillId="0" borderId="14" xfId="0" applyFont="1" applyBorder="1" applyProtection="1">
      <protection hidden="1"/>
    </xf>
    <xf numFmtId="0" fontId="2" fillId="0" borderId="14" xfId="0" applyFont="1" applyBorder="1" applyAlignment="1" applyProtection="1">
      <alignment horizontal="right"/>
      <protection hidden="1"/>
    </xf>
    <xf numFmtId="182" fontId="2" fillId="0" borderId="9" xfId="0" applyNumberFormat="1" applyFont="1" applyFill="1" applyBorder="1" applyAlignment="1" applyProtection="1">
      <alignment horizontal="right"/>
      <protection hidden="1"/>
    </xf>
    <xf numFmtId="177" fontId="2" fillId="0" borderId="9" xfId="0" applyNumberFormat="1" applyFont="1" applyBorder="1" applyProtection="1">
      <protection hidden="1"/>
    </xf>
    <xf numFmtId="177" fontId="2" fillId="0" borderId="0" xfId="0" applyNumberFormat="1" applyFont="1" applyProtection="1">
      <protection hidden="1"/>
    </xf>
    <xf numFmtId="181" fontId="2" fillId="0" borderId="9" xfId="0" applyNumberFormat="1" applyFont="1" applyFill="1" applyBorder="1" applyAlignment="1" applyProtection="1">
      <alignment horizontal="right"/>
      <protection hidden="1"/>
    </xf>
    <xf numFmtId="171" fontId="2" fillId="0" borderId="9" xfId="0" applyNumberFormat="1" applyFont="1" applyBorder="1" applyProtection="1">
      <protection hidden="1"/>
    </xf>
    <xf numFmtId="0" fontId="2" fillId="0" borderId="5" xfId="0" applyFont="1" applyBorder="1" applyProtection="1">
      <protection hidden="1"/>
    </xf>
    <xf numFmtId="0" fontId="2" fillId="8" borderId="12" xfId="0" applyFont="1" applyFill="1" applyBorder="1" applyAlignment="1" applyProtection="1">
      <alignment horizontal="left"/>
      <protection hidden="1"/>
    </xf>
    <xf numFmtId="177" fontId="2" fillId="8" borderId="13" xfId="16" applyNumberFormat="1" applyFont="1" applyFill="1" applyBorder="1" applyProtection="1">
      <protection hidden="1"/>
    </xf>
    <xf numFmtId="0" fontId="2" fillId="0" borderId="9" xfId="0" applyFont="1" applyFill="1" applyBorder="1" applyProtection="1">
      <protection hidden="1"/>
    </xf>
    <xf numFmtId="0" fontId="2" fillId="0" borderId="15" xfId="0" applyFont="1" applyBorder="1" applyAlignment="1" applyProtection="1">
      <alignment horizontal="left" vertical="center"/>
      <protection hidden="1"/>
    </xf>
    <xf numFmtId="0" fontId="2" fillId="9" borderId="9" xfId="0" applyFont="1" applyFill="1" applyBorder="1" applyProtection="1">
      <protection locked="0"/>
    </xf>
    <xf numFmtId="0" fontId="2" fillId="0" borderId="0" xfId="0" applyFont="1" applyFill="1" applyBorder="1" applyProtection="1">
      <protection hidden="1"/>
    </xf>
    <xf numFmtId="0" fontId="2" fillId="10" borderId="9" xfId="0" applyFont="1" applyFill="1" applyBorder="1" applyProtection="1">
      <protection locked="0"/>
    </xf>
    <xf numFmtId="171" fontId="2" fillId="0" borderId="9" xfId="0" applyNumberFormat="1" applyFont="1" applyBorder="1" applyAlignment="1" applyProtection="1">
      <alignment horizontal="right"/>
      <protection hidden="1"/>
    </xf>
    <xf numFmtId="49" fontId="2" fillId="0" borderId="0" xfId="0" applyNumberFormat="1" applyFont="1" applyFill="1" applyBorder="1" applyProtection="1">
      <protection hidden="1"/>
    </xf>
    <xf numFmtId="0" fontId="2" fillId="0" borderId="12" xfId="0" applyFont="1" applyBorder="1" applyProtection="1">
      <protection hidden="1"/>
    </xf>
    <xf numFmtId="2" fontId="2" fillId="0" borderId="0" xfId="0" applyNumberFormat="1" applyFont="1" applyFill="1" applyBorder="1" applyProtection="1">
      <protection hidden="1"/>
    </xf>
    <xf numFmtId="0" fontId="2" fillId="8" borderId="9" xfId="0" applyFont="1" applyFill="1" applyBorder="1" applyProtection="1">
      <protection hidden="1"/>
    </xf>
    <xf numFmtId="0" fontId="2" fillId="8" borderId="12" xfId="0" applyFont="1" applyFill="1" applyBorder="1" applyProtection="1">
      <protection hidden="1"/>
    </xf>
    <xf numFmtId="4" fontId="2" fillId="0" borderId="0" xfId="0" applyNumberFormat="1" applyFont="1" applyFill="1" applyBorder="1" applyProtection="1">
      <protection hidden="1"/>
    </xf>
    <xf numFmtId="0" fontId="2" fillId="0" borderId="0" xfId="15" applyFont="1" applyBorder="1" applyProtection="1">
      <protection hidden="1"/>
    </xf>
    <xf numFmtId="0" fontId="1" fillId="0" borderId="0" xfId="15" applyFont="1" applyBorder="1" applyProtection="1">
      <protection hidden="1"/>
    </xf>
    <xf numFmtId="0" fontId="6" fillId="7" borderId="0" xfId="0" applyFont="1" applyFill="1" applyProtection="1">
      <protection hidden="1"/>
    </xf>
    <xf numFmtId="0" fontId="34" fillId="7" borderId="0" xfId="0" applyFont="1" applyFill="1" applyProtection="1">
      <protection hidden="1"/>
    </xf>
    <xf numFmtId="177" fontId="6" fillId="7" borderId="0" xfId="0" applyNumberFormat="1" applyFont="1" applyFill="1" applyBorder="1" applyProtection="1">
      <protection hidden="1"/>
    </xf>
    <xf numFmtId="49" fontId="2" fillId="0" borderId="0" xfId="0" quotePrefix="1" applyNumberFormat="1" applyFont="1" applyFill="1" applyBorder="1" applyProtection="1">
      <protection hidden="1"/>
    </xf>
    <xf numFmtId="0" fontId="6" fillId="0" borderId="0" xfId="0" applyFont="1" applyFill="1" applyProtection="1">
      <protection hidden="1"/>
    </xf>
    <xf numFmtId="0" fontId="34" fillId="0" borderId="0" xfId="0" applyFont="1" applyFill="1" applyProtection="1">
      <protection hidden="1"/>
    </xf>
    <xf numFmtId="171" fontId="6" fillId="0" borderId="0" xfId="0" applyNumberFormat="1" applyFont="1" applyFill="1" applyBorder="1" applyProtection="1">
      <protection hidden="1"/>
    </xf>
    <xf numFmtId="177" fontId="2" fillId="0" borderId="0" xfId="0" applyNumberFormat="1" applyFont="1" applyFill="1" applyBorder="1" applyProtection="1">
      <protection hidden="1"/>
    </xf>
    <xf numFmtId="0" fontId="35" fillId="0" borderId="0" xfId="22" applyFont="1" applyProtection="1">
      <protection hidden="1"/>
    </xf>
    <xf numFmtId="0" fontId="32" fillId="0" borderId="0" xfId="16" applyFont="1" applyBorder="1" applyAlignment="1" applyProtection="1">
      <alignment horizontal="center"/>
      <protection hidden="1"/>
    </xf>
    <xf numFmtId="0" fontId="31" fillId="0" borderId="0" xfId="0" applyFont="1" applyFill="1" applyAlignment="1" applyProtection="1">
      <alignment horizontal="center"/>
      <protection hidden="1"/>
    </xf>
    <xf numFmtId="0" fontId="1" fillId="0" borderId="14" xfId="16" applyFont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wrapText="1"/>
      <protection hidden="1"/>
    </xf>
    <xf numFmtId="0" fontId="1" fillId="0" borderId="0" xfId="0" applyFont="1" applyFill="1" applyBorder="1" applyAlignment="1" applyProtection="1">
      <protection hidden="1"/>
    </xf>
    <xf numFmtId="0" fontId="1" fillId="0" borderId="0" xfId="0" applyFont="1" applyAlignment="1" applyProtection="1">
      <alignment horizontal="left"/>
      <protection hidden="1"/>
    </xf>
    <xf numFmtId="0" fontId="1" fillId="0" borderId="0" xfId="16" applyFont="1" applyBorder="1" applyAlignment="1" applyProtection="1">
      <alignment horizontal="left"/>
      <protection hidden="1"/>
    </xf>
    <xf numFmtId="0" fontId="24" fillId="6" borderId="12" xfId="0" applyFont="1" applyFill="1" applyBorder="1" applyAlignment="1" applyProtection="1">
      <alignment wrapText="1"/>
      <protection hidden="1"/>
    </xf>
    <xf numFmtId="0" fontId="25" fillId="6" borderId="16" xfId="0" applyFont="1" applyFill="1" applyBorder="1" applyAlignment="1" applyProtection="1">
      <protection hidden="1"/>
    </xf>
    <xf numFmtId="0" fontId="19" fillId="6" borderId="12" xfId="0" applyNumberFormat="1" applyFont="1" applyFill="1" applyBorder="1" applyAlignment="1" applyProtection="1">
      <alignment wrapText="1"/>
      <protection hidden="1"/>
    </xf>
    <xf numFmtId="0" fontId="25" fillId="6" borderId="16" xfId="0" applyNumberFormat="1" applyFont="1" applyFill="1" applyBorder="1" applyAlignment="1" applyProtection="1">
      <protection hidden="1"/>
    </xf>
    <xf numFmtId="0" fontId="25" fillId="0" borderId="13" xfId="0" applyNumberFormat="1" applyFont="1" applyBorder="1" applyAlignment="1" applyProtection="1"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16" fillId="0" borderId="0" xfId="0" applyFont="1" applyBorder="1" applyAlignment="1" applyProtection="1">
      <alignment wrapText="1"/>
      <protection hidden="1"/>
    </xf>
    <xf numFmtId="0" fontId="19" fillId="6" borderId="12" xfId="0" applyFont="1" applyFill="1" applyBorder="1" applyAlignment="1" applyProtection="1">
      <alignment wrapText="1"/>
      <protection hidden="1"/>
    </xf>
    <xf numFmtId="0" fontId="1" fillId="6" borderId="16" xfId="0" applyFont="1" applyFill="1" applyBorder="1" applyAlignment="1" applyProtection="1">
      <protection hidden="1"/>
    </xf>
    <xf numFmtId="183" fontId="17" fillId="0" borderId="8" xfId="0" applyNumberFormat="1" applyFont="1" applyBorder="1" applyAlignment="1" applyProtection="1">
      <alignment horizontal="center"/>
      <protection hidden="1"/>
    </xf>
  </cellXfs>
  <cellStyles count="23">
    <cellStyle name="Datum" xfId="1"/>
    <cellStyle name="Dezimal_Gas_Netzentgelterechner_SWT" xfId="2"/>
    <cellStyle name="dz0" xfId="3"/>
    <cellStyle name="Eingabe" xfId="4" builtinId="20" customBuiltin="1"/>
    <cellStyle name="entriegelt" xfId="5"/>
    <cellStyle name="Euro" xfId="6"/>
    <cellStyle name="Fest" xfId="7"/>
    <cellStyle name="Gesamt" xfId="8"/>
    <cellStyle name="Komma0" xfId="9"/>
    <cellStyle name="Komma1 - Formatvorlage1" xfId="10"/>
    <cellStyle name="Kundennr." xfId="11"/>
    <cellStyle name="SAPBEXchaText" xfId="12"/>
    <cellStyle name="SAPBEXstdData" xfId="13"/>
    <cellStyle name="SAPBEXstdItem" xfId="14"/>
    <cellStyle name="Standard" xfId="0" builtinId="0"/>
    <cellStyle name="Standard 2" xfId="22"/>
    <cellStyle name="Standard_Gas_Netzentgelterechner_SWT" xfId="15"/>
    <cellStyle name="Standard_Muster" xfId="16"/>
    <cellStyle name="Überschrift" xfId="17" builtinId="15" customBuiltin="1"/>
    <cellStyle name="Undefiniert" xfId="18"/>
    <cellStyle name="Währung0" xfId="19"/>
    <cellStyle name="Zeile 1" xfId="20"/>
    <cellStyle name="Zeile 2" xfId="21"/>
  </cellStyles>
  <dxfs count="0"/>
  <tableStyles count="0" defaultTableStyle="TableStyleMedium9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531813</xdr:colOff>
      <xdr:row>0</xdr:row>
      <xdr:rowOff>47624</xdr:rowOff>
    </xdr:from>
    <xdr:to>
      <xdr:col>4</xdr:col>
      <xdr:colOff>44792</xdr:colOff>
      <xdr:row>0</xdr:row>
      <xdr:rowOff>523874</xdr:rowOff>
    </xdr:to>
    <xdr:pic>
      <xdr:nvPicPr>
        <xdr:cNvPr id="4" name="Grafik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3813" y="47624"/>
          <a:ext cx="2386354" cy="476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22</xdr:row>
          <xdr:rowOff>152400</xdr:rowOff>
        </xdr:from>
        <xdr:to>
          <xdr:col>3</xdr:col>
          <xdr:colOff>962025</xdr:colOff>
          <xdr:row>27</xdr:row>
          <xdr:rowOff>76200</xdr:rowOff>
        </xdr:to>
        <xdr:sp macro="" textlink="">
          <xdr:nvSpPr>
            <xdr:cNvPr id="17415" name="Object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161925</xdr:colOff>
          <xdr:row>40</xdr:row>
          <xdr:rowOff>19050</xdr:rowOff>
        </xdr:from>
        <xdr:to>
          <xdr:col>3</xdr:col>
          <xdr:colOff>1028700</xdr:colOff>
          <xdr:row>44</xdr:row>
          <xdr:rowOff>85725</xdr:rowOff>
        </xdr:to>
        <xdr:sp macro="" textlink="">
          <xdr:nvSpPr>
            <xdr:cNvPr id="17416" name="Object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4</xdr:col>
      <xdr:colOff>363325</xdr:colOff>
      <xdr:row>0</xdr:row>
      <xdr:rowOff>102061</xdr:rowOff>
    </xdr:from>
    <xdr:to>
      <xdr:col>5</xdr:col>
      <xdr:colOff>461297</xdr:colOff>
      <xdr:row>1</xdr:row>
      <xdr:rowOff>116006</xdr:rowOff>
    </xdr:to>
    <xdr:pic>
      <xdr:nvPicPr>
        <xdr:cNvPr id="7" name="Grafik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84879" y="102061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353808</xdr:colOff>
      <xdr:row>57</xdr:row>
      <xdr:rowOff>0</xdr:rowOff>
    </xdr:from>
    <xdr:to>
      <xdr:col>5</xdr:col>
      <xdr:colOff>451780</xdr:colOff>
      <xdr:row>58</xdr:row>
      <xdr:rowOff>13946</xdr:rowOff>
    </xdr:to>
    <xdr:pic>
      <xdr:nvPicPr>
        <xdr:cNvPr id="8" name="Grafik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75362" y="9844768"/>
          <a:ext cx="1485900" cy="3064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Volbracht\PROJEK~2\Velbert\AV-neu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erwei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Keienburg\Projekte%202001\Hamm\Gas_VNT\bearbeitet\AV%20B&#252;hl_Gas_endg&#252;lti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vot 99-01"/>
      <sheetName val="AV Zugänge 99-01"/>
      <sheetName val="Zuordnung"/>
      <sheetName val="IndexFaktor"/>
    </sheetNames>
    <sheetDataSet>
      <sheetData sheetId="0" refreshError="1"/>
      <sheetData sheetId="1" refreshError="1"/>
      <sheetData sheetId="2" refreshError="1">
        <row r="7">
          <cell r="A7">
            <v>11000</v>
          </cell>
          <cell r="B7" t="str">
            <v>E - Bebaute Grundstücke</v>
          </cell>
          <cell r="C7" t="str">
            <v>UMSP</v>
          </cell>
          <cell r="D7">
            <v>0</v>
          </cell>
          <cell r="E7">
            <v>41</v>
          </cell>
          <cell r="F7">
            <v>1</v>
          </cell>
        </row>
        <row r="8">
          <cell r="B8" t="str">
            <v>E - Gebäude Trafostationen MSP-Netz</v>
          </cell>
          <cell r="C8" t="str">
            <v>UMSP</v>
          </cell>
          <cell r="D8">
            <v>50</v>
          </cell>
          <cell r="E8">
            <v>13</v>
          </cell>
          <cell r="F8">
            <v>0.3</v>
          </cell>
        </row>
        <row r="9">
          <cell r="B9" t="str">
            <v>E - Trafogebäudestationen</v>
          </cell>
          <cell r="C9" t="str">
            <v>UMSP</v>
          </cell>
          <cell r="D9">
            <v>50</v>
          </cell>
          <cell r="E9">
            <v>13</v>
          </cell>
          <cell r="F9">
            <v>0.3</v>
          </cell>
        </row>
        <row r="10">
          <cell r="A10">
            <v>1600</v>
          </cell>
          <cell r="B10" t="str">
            <v>E - Betriebseinrichtungen</v>
          </cell>
          <cell r="C10" t="str">
            <v>UMSP</v>
          </cell>
          <cell r="D10">
            <v>25</v>
          </cell>
          <cell r="E10">
            <v>6</v>
          </cell>
          <cell r="F10">
            <v>0.2</v>
          </cell>
        </row>
        <row r="11">
          <cell r="A11">
            <v>1601</v>
          </cell>
          <cell r="B11" t="str">
            <v>E - Betriebsvorrichtungen MSP-Netz</v>
          </cell>
          <cell r="C11" t="str">
            <v>MSP</v>
          </cell>
          <cell r="D11">
            <v>25</v>
          </cell>
          <cell r="E11">
            <v>7</v>
          </cell>
          <cell r="F11">
            <v>0.2</v>
          </cell>
        </row>
        <row r="12">
          <cell r="B12" t="str">
            <v>E - Betriebseinrichtungen</v>
          </cell>
          <cell r="C12" t="str">
            <v>UMSP</v>
          </cell>
          <cell r="D12">
            <v>25</v>
          </cell>
          <cell r="E12">
            <v>6</v>
          </cell>
          <cell r="F12">
            <v>0.2</v>
          </cell>
        </row>
        <row r="13">
          <cell r="B13" t="str">
            <v>E - Betriebseinrichtungen</v>
          </cell>
          <cell r="C13" t="str">
            <v>UMSP</v>
          </cell>
          <cell r="D13">
            <v>25</v>
          </cell>
          <cell r="E13">
            <v>6</v>
          </cell>
          <cell r="F13">
            <v>0.2</v>
          </cell>
        </row>
        <row r="14">
          <cell r="A14">
            <v>1610</v>
          </cell>
          <cell r="B14" t="str">
            <v>E - MSP-Netz</v>
          </cell>
          <cell r="C14" t="str">
            <v>MSP</v>
          </cell>
          <cell r="D14">
            <v>45</v>
          </cell>
          <cell r="E14">
            <v>22</v>
          </cell>
          <cell r="F14">
            <v>0.2</v>
          </cell>
        </row>
        <row r="15">
          <cell r="A15">
            <v>1620</v>
          </cell>
          <cell r="B15" t="str">
            <v>E - NSP-Netz</v>
          </cell>
          <cell r="C15" t="str">
            <v>NSP</v>
          </cell>
          <cell r="D15">
            <v>45</v>
          </cell>
          <cell r="E15">
            <v>26</v>
          </cell>
          <cell r="F15">
            <v>0.2</v>
          </cell>
        </row>
        <row r="16">
          <cell r="A16">
            <v>1630</v>
          </cell>
          <cell r="B16" t="str">
            <v>E - Freileitungsnetz NSP</v>
          </cell>
          <cell r="C16" t="str">
            <v>NSP</v>
          </cell>
          <cell r="D16">
            <v>33</v>
          </cell>
          <cell r="E16">
            <v>25</v>
          </cell>
          <cell r="F16">
            <v>0.2</v>
          </cell>
        </row>
        <row r="17">
          <cell r="A17">
            <v>1650</v>
          </cell>
          <cell r="B17" t="str">
            <v>E - Kabelanschlüsse</v>
          </cell>
          <cell r="C17" t="str">
            <v>NSP</v>
          </cell>
          <cell r="D17">
            <v>40</v>
          </cell>
          <cell r="E17">
            <v>26</v>
          </cell>
          <cell r="F17">
            <v>0.2</v>
          </cell>
        </row>
        <row r="18">
          <cell r="B18" t="str">
            <v>E - Freileitungsanschlüsse</v>
          </cell>
          <cell r="C18" t="str">
            <v>NSP</v>
          </cell>
          <cell r="D18">
            <v>33</v>
          </cell>
          <cell r="E18">
            <v>25</v>
          </cell>
          <cell r="F18">
            <v>0.2</v>
          </cell>
        </row>
        <row r="19">
          <cell r="A19">
            <v>1670</v>
          </cell>
          <cell r="B19" t="str">
            <v>E - Zähler und Meßgeräte</v>
          </cell>
          <cell r="C19" t="str">
            <v>Zähler</v>
          </cell>
          <cell r="D19">
            <v>20</v>
          </cell>
          <cell r="E19">
            <v>7</v>
          </cell>
          <cell r="F19">
            <v>0.2</v>
          </cell>
        </row>
        <row r="20">
          <cell r="A20">
            <v>1800</v>
          </cell>
          <cell r="B20" t="str">
            <v>E - Maschinen und Apparate</v>
          </cell>
          <cell r="C20" t="str">
            <v>gemE</v>
          </cell>
          <cell r="D20">
            <v>20</v>
          </cell>
          <cell r="E20">
            <v>38</v>
          </cell>
          <cell r="F20">
            <v>0.2</v>
          </cell>
        </row>
        <row r="22">
          <cell r="A22">
            <v>6000</v>
          </cell>
          <cell r="B22" t="str">
            <v>Gem - Software/Lizenzen</v>
          </cell>
          <cell r="C22" t="str">
            <v>Gem</v>
          </cell>
          <cell r="D22">
            <v>5</v>
          </cell>
          <cell r="E22">
            <v>6</v>
          </cell>
          <cell r="F22">
            <v>0.2</v>
          </cell>
        </row>
        <row r="23">
          <cell r="A23">
            <v>6100</v>
          </cell>
          <cell r="B23" t="str">
            <v>Gem - BGA</v>
          </cell>
          <cell r="C23" t="str">
            <v>Gem</v>
          </cell>
          <cell r="D23">
            <v>5</v>
          </cell>
          <cell r="E23">
            <v>6</v>
          </cell>
          <cell r="F23">
            <v>0.2</v>
          </cell>
        </row>
        <row r="24">
          <cell r="B24" t="str">
            <v>Gem - Betriebsgebäude</v>
          </cell>
          <cell r="C24" t="str">
            <v>Gem</v>
          </cell>
          <cell r="D24">
            <v>50</v>
          </cell>
          <cell r="E24">
            <v>4</v>
          </cell>
          <cell r="F24">
            <v>0.3</v>
          </cell>
        </row>
        <row r="25">
          <cell r="A25">
            <v>6111</v>
          </cell>
          <cell r="B25" t="str">
            <v>Gem - Verwaltungsgebäude</v>
          </cell>
          <cell r="C25" t="str">
            <v>Gem</v>
          </cell>
          <cell r="D25">
            <v>50</v>
          </cell>
          <cell r="E25">
            <v>2</v>
          </cell>
          <cell r="F25">
            <v>0.3</v>
          </cell>
        </row>
        <row r="26">
          <cell r="B26" t="str">
            <v>Gem - Grundstück Wohngebäude</v>
          </cell>
          <cell r="C26" t="str">
            <v>Gem</v>
          </cell>
          <cell r="D26">
            <v>0</v>
          </cell>
          <cell r="E26">
            <v>41</v>
          </cell>
          <cell r="F26">
            <v>1</v>
          </cell>
        </row>
        <row r="27">
          <cell r="A27">
            <v>6210</v>
          </cell>
          <cell r="B27" t="str">
            <v>Gem - Wohngebäude</v>
          </cell>
          <cell r="C27" t="str">
            <v>Gem</v>
          </cell>
          <cell r="D27">
            <v>50</v>
          </cell>
          <cell r="E27">
            <v>3</v>
          </cell>
          <cell r="F27">
            <v>0.3</v>
          </cell>
        </row>
        <row r="28">
          <cell r="B28" t="str">
            <v>Gem - Unbebaute Grundstücke</v>
          </cell>
          <cell r="C28" t="str">
            <v>Gem</v>
          </cell>
          <cell r="D28">
            <v>0</v>
          </cell>
          <cell r="E28">
            <v>41</v>
          </cell>
          <cell r="F28">
            <v>1</v>
          </cell>
        </row>
        <row r="29">
          <cell r="A29">
            <v>6700</v>
          </cell>
          <cell r="B29" t="str">
            <v>Gem - Werkseinrichtungen</v>
          </cell>
          <cell r="C29" t="str">
            <v>Gem</v>
          </cell>
          <cell r="D29">
            <v>20</v>
          </cell>
          <cell r="E29">
            <v>6</v>
          </cell>
          <cell r="F29">
            <v>0.2</v>
          </cell>
        </row>
        <row r="30">
          <cell r="A30">
            <v>6710</v>
          </cell>
          <cell r="B30" t="str">
            <v>Gem - Werksmaschinen, Apparate usw.</v>
          </cell>
          <cell r="C30" t="str">
            <v>Gem</v>
          </cell>
          <cell r="D30">
            <v>20</v>
          </cell>
          <cell r="E30">
            <v>4</v>
          </cell>
          <cell r="F30">
            <v>0.2</v>
          </cell>
        </row>
        <row r="31">
          <cell r="A31">
            <v>6800</v>
          </cell>
          <cell r="B31" t="str">
            <v>Gem - KfZ</v>
          </cell>
          <cell r="C31" t="str">
            <v>Gem</v>
          </cell>
          <cell r="D31">
            <v>5</v>
          </cell>
          <cell r="E31">
            <v>8</v>
          </cell>
          <cell r="F31">
            <v>0.2</v>
          </cell>
        </row>
        <row r="32">
          <cell r="A32">
            <v>6810</v>
          </cell>
          <cell r="B32" t="str">
            <v>Gem - Büroeinrichtungen</v>
          </cell>
          <cell r="C32" t="str">
            <v>Gem</v>
          </cell>
          <cell r="D32">
            <v>20</v>
          </cell>
          <cell r="E32">
            <v>6</v>
          </cell>
          <cell r="F32">
            <v>0.2</v>
          </cell>
        </row>
        <row r="33">
          <cell r="A33">
            <v>6820</v>
          </cell>
          <cell r="B33" t="str">
            <v>Gem - Büromaschinen</v>
          </cell>
          <cell r="C33" t="str">
            <v>Gem</v>
          </cell>
          <cell r="D33">
            <v>20</v>
          </cell>
          <cell r="E33">
            <v>35</v>
          </cell>
          <cell r="F33">
            <v>0.2</v>
          </cell>
        </row>
        <row r="34">
          <cell r="A34">
            <v>6830</v>
          </cell>
          <cell r="B34" t="str">
            <v>Gem - sonst. Anlagen</v>
          </cell>
          <cell r="C34" t="str">
            <v>Gem</v>
          </cell>
          <cell r="D34">
            <v>20</v>
          </cell>
          <cell r="E34">
            <v>38</v>
          </cell>
          <cell r="F34">
            <v>0.2</v>
          </cell>
        </row>
        <row r="35">
          <cell r="B35" t="str">
            <v>Gem - Heizungsanlagen</v>
          </cell>
          <cell r="C35" t="str">
            <v>Gem</v>
          </cell>
          <cell r="D35">
            <v>33</v>
          </cell>
          <cell r="E35">
            <v>38</v>
          </cell>
          <cell r="F35">
            <v>0.2</v>
          </cell>
        </row>
        <row r="36">
          <cell r="A36">
            <v>6900</v>
          </cell>
          <cell r="B36" t="str">
            <v>Gem - Anlagen im Bau</v>
          </cell>
          <cell r="C36" t="str">
            <v>Gem</v>
          </cell>
          <cell r="D36">
            <v>0</v>
          </cell>
          <cell r="E36">
            <v>2</v>
          </cell>
          <cell r="F36">
            <v>1</v>
          </cell>
        </row>
      </sheetData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wei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_G_GB"/>
      <sheetName val="AV G Pivot"/>
      <sheetName val="Anlagengruppen!!"/>
      <sheetName val="Indextabelle"/>
      <sheetName val="BRW-Schlüssel"/>
      <sheetName val="kalk.AfA"/>
      <sheetName val="BKZ_Verteilung"/>
      <sheetName val="Scheingewinn"/>
      <sheetName val="Teilbilanz"/>
      <sheetName val="4_EK_Zins_Wagnis"/>
      <sheetName val="Ek-Verzinsung"/>
      <sheetName val="Gewerbeertragsteuer"/>
      <sheetName val="GewEst"/>
      <sheetName val="AEL-Verteilung"/>
      <sheetName val="FK_Zinsen"/>
    </sheetNames>
    <sheetDataSet>
      <sheetData sheetId="0" refreshError="1"/>
      <sheetData sheetId="1" refreshError="1"/>
      <sheetData sheetId="2" refreshError="1">
        <row r="5">
          <cell r="A5" t="str">
            <v>Anlagengruppen</v>
          </cell>
          <cell r="B5" t="str">
            <v>Bezeichnung</v>
          </cell>
          <cell r="C5" t="str">
            <v>INDEX II</v>
          </cell>
          <cell r="D5" t="str">
            <v>Index</v>
          </cell>
          <cell r="E5" t="str">
            <v>ND</v>
          </cell>
          <cell r="F5" t="str">
            <v>Anhaltung</v>
          </cell>
          <cell r="G5" t="str">
            <v>Vorfaktor</v>
          </cell>
          <cell r="H5" t="str">
            <v>Zuordnung</v>
          </cell>
        </row>
        <row r="6">
          <cell r="A6">
            <v>1000</v>
          </cell>
          <cell r="B6" t="str">
            <v>Software</v>
          </cell>
          <cell r="C6">
            <v>52</v>
          </cell>
          <cell r="D6">
            <v>57</v>
          </cell>
          <cell r="E6">
            <v>5</v>
          </cell>
          <cell r="F6">
            <v>0.2</v>
          </cell>
          <cell r="G6">
            <v>1</v>
          </cell>
          <cell r="H6" t="str">
            <v>Gem G</v>
          </cell>
        </row>
        <row r="7">
          <cell r="A7">
            <v>1010</v>
          </cell>
          <cell r="B7" t="str">
            <v>Zuschüsse Gas</v>
          </cell>
          <cell r="C7">
            <v>63</v>
          </cell>
          <cell r="D7">
            <v>100</v>
          </cell>
          <cell r="E7">
            <v>20</v>
          </cell>
          <cell r="F7">
            <v>0.2</v>
          </cell>
          <cell r="G7">
            <v>1</v>
          </cell>
          <cell r="H7" t="str">
            <v>Gem G</v>
          </cell>
        </row>
        <row r="8">
          <cell r="A8">
            <v>1020</v>
          </cell>
          <cell r="B8" t="str">
            <v>Grundstücke Gas</v>
          </cell>
          <cell r="C8">
            <v>63</v>
          </cell>
          <cell r="D8">
            <v>100</v>
          </cell>
          <cell r="E8">
            <v>0</v>
          </cell>
          <cell r="F8">
            <v>1</v>
          </cell>
          <cell r="G8">
            <v>1</v>
          </cell>
          <cell r="H8" t="str">
            <v>Gem G</v>
          </cell>
        </row>
        <row r="9">
          <cell r="A9">
            <v>2000</v>
          </cell>
          <cell r="B9" t="str">
            <v>Grundstücke</v>
          </cell>
          <cell r="C9">
            <v>63</v>
          </cell>
          <cell r="D9">
            <v>100</v>
          </cell>
          <cell r="E9">
            <v>0</v>
          </cell>
          <cell r="F9">
            <v>1</v>
          </cell>
          <cell r="G9">
            <v>1</v>
          </cell>
          <cell r="H9" t="str">
            <v>Gem G</v>
          </cell>
        </row>
        <row r="10">
          <cell r="A10">
            <v>2010</v>
          </cell>
          <cell r="B10" t="str">
            <v>Grunderwerbssteuer</v>
          </cell>
          <cell r="C10">
            <v>63</v>
          </cell>
          <cell r="D10">
            <v>100</v>
          </cell>
          <cell r="E10">
            <v>0</v>
          </cell>
          <cell r="F10">
            <v>0.2</v>
          </cell>
          <cell r="G10">
            <v>1</v>
          </cell>
          <cell r="H10" t="str">
            <v>Gem G</v>
          </cell>
        </row>
        <row r="11">
          <cell r="A11">
            <v>3020</v>
          </cell>
          <cell r="B11" t="str">
            <v>Bezugsanlagen</v>
          </cell>
          <cell r="C11">
            <v>40</v>
          </cell>
          <cell r="D11">
            <v>41</v>
          </cell>
          <cell r="E11">
            <v>30</v>
          </cell>
          <cell r="F11">
            <v>0.2</v>
          </cell>
          <cell r="G11">
            <v>1</v>
          </cell>
          <cell r="H11" t="str">
            <v>HD</v>
          </cell>
        </row>
        <row r="12">
          <cell r="A12">
            <v>4000</v>
          </cell>
          <cell r="B12" t="str">
            <v>Gaszähler</v>
          </cell>
          <cell r="C12">
            <v>7</v>
          </cell>
          <cell r="D12">
            <v>6</v>
          </cell>
          <cell r="E12">
            <v>20</v>
          </cell>
          <cell r="F12">
            <v>0.2</v>
          </cell>
          <cell r="G12">
            <v>1</v>
          </cell>
          <cell r="H12" t="str">
            <v>Messung</v>
          </cell>
        </row>
        <row r="13">
          <cell r="A13">
            <v>4020</v>
          </cell>
          <cell r="B13" t="str">
            <v>HD-Reglerstat.</v>
          </cell>
          <cell r="C13">
            <v>41</v>
          </cell>
          <cell r="D13">
            <v>42</v>
          </cell>
          <cell r="E13">
            <v>25</v>
          </cell>
          <cell r="F13">
            <v>0.2</v>
          </cell>
          <cell r="G13">
            <v>1</v>
          </cell>
          <cell r="H13" t="str">
            <v>HD</v>
          </cell>
        </row>
        <row r="14">
          <cell r="A14">
            <v>4120</v>
          </cell>
          <cell r="B14" t="str">
            <v>Gas-Hausanschlüsse</v>
          </cell>
          <cell r="C14">
            <v>75</v>
          </cell>
          <cell r="D14">
            <v>461</v>
          </cell>
          <cell r="E14">
            <v>40</v>
          </cell>
          <cell r="F14">
            <v>0.2</v>
          </cell>
          <cell r="G14">
            <v>1</v>
          </cell>
          <cell r="H14" t="str">
            <v>MD/ND</v>
          </cell>
        </row>
        <row r="15">
          <cell r="A15">
            <v>4121</v>
          </cell>
          <cell r="B15" t="str">
            <v>Hausdruckregler</v>
          </cell>
          <cell r="C15">
            <v>75</v>
          </cell>
          <cell r="D15">
            <v>461</v>
          </cell>
          <cell r="E15">
            <v>25</v>
          </cell>
          <cell r="F15">
            <v>0.2</v>
          </cell>
          <cell r="G15">
            <v>1</v>
          </cell>
          <cell r="H15" t="str">
            <v>MD/ND</v>
          </cell>
        </row>
        <row r="16">
          <cell r="A16">
            <v>4122</v>
          </cell>
          <cell r="B16" t="str">
            <v>HD-Leitungen</v>
          </cell>
          <cell r="C16">
            <v>43</v>
          </cell>
          <cell r="D16">
            <v>44</v>
          </cell>
          <cell r="E16">
            <v>50</v>
          </cell>
          <cell r="F16">
            <v>0.2</v>
          </cell>
          <cell r="G16">
            <v>1</v>
          </cell>
          <cell r="H16" t="str">
            <v>HD</v>
          </cell>
        </row>
        <row r="17">
          <cell r="A17">
            <v>4123</v>
          </cell>
          <cell r="B17" t="str">
            <v>ON-Leitungen</v>
          </cell>
          <cell r="C17">
            <v>44</v>
          </cell>
          <cell r="D17">
            <v>45</v>
          </cell>
          <cell r="E17">
            <v>50</v>
          </cell>
          <cell r="F17">
            <v>0.2</v>
          </cell>
          <cell r="G17">
            <v>1</v>
          </cell>
          <cell r="H17" t="str">
            <v>MD/ND</v>
          </cell>
        </row>
        <row r="18">
          <cell r="A18">
            <v>4124</v>
          </cell>
          <cell r="B18" t="str">
            <v>Zuschüsse für Entflechtung</v>
          </cell>
          <cell r="C18">
            <v>43</v>
          </cell>
          <cell r="D18">
            <v>44</v>
          </cell>
          <cell r="E18">
            <v>50</v>
          </cell>
          <cell r="F18">
            <v>0.2</v>
          </cell>
          <cell r="G18">
            <v>1</v>
          </cell>
          <cell r="H18" t="str">
            <v>HD</v>
          </cell>
        </row>
        <row r="19">
          <cell r="A19">
            <v>4125</v>
          </cell>
          <cell r="B19" t="str">
            <v>Steuerkabel</v>
          </cell>
          <cell r="C19">
            <v>74</v>
          </cell>
          <cell r="D19">
            <v>212</v>
          </cell>
          <cell r="E19">
            <v>30</v>
          </cell>
          <cell r="F19">
            <v>0.2</v>
          </cell>
          <cell r="G19">
            <v>1</v>
          </cell>
          <cell r="H19" t="str">
            <v>Gem G</v>
          </cell>
        </row>
        <row r="20">
          <cell r="A20">
            <v>4126</v>
          </cell>
          <cell r="B20" t="str">
            <v>MD-Leitungen</v>
          </cell>
          <cell r="C20">
            <v>44</v>
          </cell>
          <cell r="D20">
            <v>45</v>
          </cell>
          <cell r="E20">
            <v>50</v>
          </cell>
          <cell r="F20">
            <v>0.2</v>
          </cell>
          <cell r="G20">
            <v>1</v>
          </cell>
          <cell r="H20" t="str">
            <v>MD/ND</v>
          </cell>
        </row>
        <row r="21">
          <cell r="A21">
            <v>4127</v>
          </cell>
          <cell r="B21" t="str">
            <v>ND-Leitungen</v>
          </cell>
          <cell r="C21">
            <v>44</v>
          </cell>
          <cell r="D21">
            <v>45</v>
          </cell>
          <cell r="E21">
            <v>50</v>
          </cell>
          <cell r="F21">
            <v>0.2</v>
          </cell>
          <cell r="G21">
            <v>1</v>
          </cell>
          <cell r="H21" t="str">
            <v>MD/ND</v>
          </cell>
        </row>
        <row r="22">
          <cell r="A22">
            <v>4128</v>
          </cell>
          <cell r="B22" t="str">
            <v>Kath. Korrisionsschutzanlage</v>
          </cell>
          <cell r="C22">
            <v>26</v>
          </cell>
          <cell r="D22">
            <v>27</v>
          </cell>
          <cell r="E22">
            <v>50</v>
          </cell>
          <cell r="F22">
            <v>0.2</v>
          </cell>
          <cell r="G22">
            <v>1</v>
          </cell>
          <cell r="H22" t="str">
            <v>Gem G</v>
          </cell>
        </row>
        <row r="23">
          <cell r="A23">
            <v>4220</v>
          </cell>
          <cell r="B23" t="str">
            <v>hochwertige Gaszähler</v>
          </cell>
          <cell r="C23">
            <v>7</v>
          </cell>
          <cell r="D23">
            <v>6</v>
          </cell>
          <cell r="E23">
            <v>20</v>
          </cell>
          <cell r="F23">
            <v>0.2</v>
          </cell>
          <cell r="G23">
            <v>1</v>
          </cell>
          <cell r="H23" t="str">
            <v>Messung</v>
          </cell>
        </row>
        <row r="24">
          <cell r="A24">
            <v>7100</v>
          </cell>
          <cell r="B24" t="str">
            <v>Betriebsausstattung</v>
          </cell>
          <cell r="C24">
            <v>6</v>
          </cell>
          <cell r="D24">
            <v>5</v>
          </cell>
          <cell r="E24">
            <v>5</v>
          </cell>
          <cell r="F24">
            <v>0.2</v>
          </cell>
          <cell r="G24">
            <v>1</v>
          </cell>
          <cell r="H24" t="str">
            <v>Gem G</v>
          </cell>
        </row>
        <row r="25">
          <cell r="A25">
            <v>7200</v>
          </cell>
          <cell r="B25" t="str">
            <v>Büroausstattung</v>
          </cell>
          <cell r="C25">
            <v>6</v>
          </cell>
          <cell r="D25">
            <v>5</v>
          </cell>
          <cell r="E25">
            <v>10</v>
          </cell>
          <cell r="F25">
            <v>0.2</v>
          </cell>
          <cell r="G25">
            <v>1</v>
          </cell>
          <cell r="H25" t="str">
            <v>Gem G</v>
          </cell>
        </row>
        <row r="26">
          <cell r="A26">
            <v>7210</v>
          </cell>
          <cell r="B26" t="str">
            <v>Büroausstattung Hard- Software</v>
          </cell>
          <cell r="C26">
            <v>52</v>
          </cell>
          <cell r="D26">
            <v>57</v>
          </cell>
          <cell r="E26">
            <v>5</v>
          </cell>
          <cell r="F26">
            <v>0.2</v>
          </cell>
          <cell r="G26">
            <v>1</v>
          </cell>
          <cell r="H26" t="str">
            <v>Gem G</v>
          </cell>
        </row>
        <row r="27">
          <cell r="A27">
            <v>7300</v>
          </cell>
          <cell r="B27" t="str">
            <v>Fuhrpark</v>
          </cell>
          <cell r="C27">
            <v>8</v>
          </cell>
          <cell r="D27">
            <v>7</v>
          </cell>
          <cell r="E27">
            <v>5</v>
          </cell>
          <cell r="F27">
            <v>0.2</v>
          </cell>
          <cell r="G27">
            <v>1</v>
          </cell>
          <cell r="H27" t="str">
            <v>Gem G</v>
          </cell>
        </row>
        <row r="28">
          <cell r="A28">
            <v>7400</v>
          </cell>
          <cell r="B28" t="str">
            <v>GWG</v>
          </cell>
          <cell r="C28">
            <v>6</v>
          </cell>
          <cell r="D28">
            <v>5</v>
          </cell>
          <cell r="E28">
            <v>5</v>
          </cell>
          <cell r="F28">
            <v>0.2</v>
          </cell>
          <cell r="G28">
            <v>1</v>
          </cell>
          <cell r="H28" t="str">
            <v>Gem G</v>
          </cell>
        </row>
        <row r="29">
          <cell r="A29">
            <v>9990</v>
          </cell>
          <cell r="B29" t="str">
            <v>Ertragszuschüsse</v>
          </cell>
          <cell r="C29">
            <v>63</v>
          </cell>
          <cell r="D29">
            <v>100</v>
          </cell>
          <cell r="E29">
            <v>20</v>
          </cell>
          <cell r="F29">
            <v>0.2</v>
          </cell>
          <cell r="G29">
            <v>1</v>
          </cell>
          <cell r="H29" t="str">
            <v>Zuschüsse</v>
          </cell>
        </row>
        <row r="30">
          <cell r="A30">
            <v>2001</v>
          </cell>
          <cell r="B30" t="str">
            <v>Grundstücke</v>
          </cell>
          <cell r="C30">
            <v>63</v>
          </cell>
          <cell r="D30">
            <v>100</v>
          </cell>
          <cell r="E30">
            <v>0</v>
          </cell>
          <cell r="F30">
            <v>1</v>
          </cell>
          <cell r="G30">
            <v>1</v>
          </cell>
          <cell r="H30" t="str">
            <v>Verw.</v>
          </cell>
        </row>
        <row r="31">
          <cell r="A31">
            <v>3000</v>
          </cell>
          <cell r="B31" t="str">
            <v>Gebäude</v>
          </cell>
          <cell r="C31">
            <v>2</v>
          </cell>
          <cell r="D31">
            <v>1</v>
          </cell>
          <cell r="E31">
            <v>50</v>
          </cell>
          <cell r="F31">
            <v>0.3</v>
          </cell>
          <cell r="G31">
            <v>1</v>
          </cell>
          <cell r="H31" t="str">
            <v>Verw.</v>
          </cell>
        </row>
        <row r="32">
          <cell r="A32">
            <v>5000</v>
          </cell>
          <cell r="B32" t="str">
            <v>BGA</v>
          </cell>
          <cell r="C32">
            <v>6</v>
          </cell>
          <cell r="D32">
            <v>5</v>
          </cell>
          <cell r="E32">
            <v>5</v>
          </cell>
          <cell r="F32">
            <v>0.2</v>
          </cell>
          <cell r="G32">
            <v>1</v>
          </cell>
          <cell r="H32" t="str">
            <v>Verw.</v>
          </cell>
        </row>
        <row r="33">
          <cell r="A33">
            <v>6000</v>
          </cell>
          <cell r="B33" t="str">
            <v>Immaterielles Vermögen</v>
          </cell>
          <cell r="C33">
            <v>6</v>
          </cell>
          <cell r="D33">
            <v>5</v>
          </cell>
          <cell r="E33">
            <v>5</v>
          </cell>
          <cell r="F33">
            <v>0.2</v>
          </cell>
          <cell r="G33">
            <v>1</v>
          </cell>
          <cell r="H33" t="str">
            <v>Verw.</v>
          </cell>
        </row>
        <row r="34">
          <cell r="A34">
            <v>3001</v>
          </cell>
          <cell r="B34" t="str">
            <v>Gebäude Hilfsbetriebe</v>
          </cell>
          <cell r="C34">
            <v>4</v>
          </cell>
          <cell r="D34">
            <v>3</v>
          </cell>
          <cell r="E34">
            <v>50</v>
          </cell>
          <cell r="F34">
            <v>0.3</v>
          </cell>
          <cell r="G34">
            <v>1</v>
          </cell>
          <cell r="H34" t="str">
            <v>Verw.</v>
          </cell>
        </row>
        <row r="35">
          <cell r="A35">
            <v>7301</v>
          </cell>
          <cell r="B35" t="str">
            <v>Fuhrpark Verw.</v>
          </cell>
          <cell r="C35">
            <v>8</v>
          </cell>
          <cell r="D35">
            <v>7</v>
          </cell>
          <cell r="E35">
            <v>5</v>
          </cell>
          <cell r="F35">
            <v>0.2</v>
          </cell>
          <cell r="G35">
            <v>1</v>
          </cell>
          <cell r="H35" t="str">
            <v>Verw.</v>
          </cell>
        </row>
        <row r="36">
          <cell r="A36">
            <v>8000</v>
          </cell>
          <cell r="B36" t="str">
            <v>BGA Hilfsbetriebe</v>
          </cell>
          <cell r="C36">
            <v>5</v>
          </cell>
          <cell r="D36">
            <v>4</v>
          </cell>
          <cell r="E36">
            <v>10</v>
          </cell>
          <cell r="F36">
            <v>0.2</v>
          </cell>
          <cell r="G36">
            <v>1</v>
          </cell>
          <cell r="H36" t="str">
            <v>Verw.</v>
          </cell>
        </row>
      </sheetData>
      <sheetData sheetId="3" refreshError="1">
        <row r="6">
          <cell r="A6" t="str">
            <v>INDICES</v>
          </cell>
          <cell r="B6">
            <v>1</v>
          </cell>
          <cell r="C6">
            <v>2</v>
          </cell>
          <cell r="D6">
            <v>3</v>
          </cell>
          <cell r="E6">
            <v>4</v>
          </cell>
          <cell r="F6">
            <v>5</v>
          </cell>
          <cell r="G6">
            <v>6</v>
          </cell>
          <cell r="H6">
            <v>7</v>
          </cell>
          <cell r="I6">
            <v>8</v>
          </cell>
          <cell r="J6">
            <v>9</v>
          </cell>
          <cell r="K6">
            <v>10</v>
          </cell>
          <cell r="L6">
            <v>12</v>
          </cell>
          <cell r="M6">
            <v>13</v>
          </cell>
          <cell r="N6">
            <v>15</v>
          </cell>
          <cell r="O6">
            <v>16</v>
          </cell>
          <cell r="P6">
            <v>17</v>
          </cell>
          <cell r="Q6">
            <v>18</v>
          </cell>
          <cell r="R6">
            <v>19</v>
          </cell>
          <cell r="S6">
            <v>20</v>
          </cell>
          <cell r="T6">
            <v>21</v>
          </cell>
          <cell r="U6">
            <v>22</v>
          </cell>
          <cell r="V6">
            <v>23</v>
          </cell>
          <cell r="W6">
            <v>24</v>
          </cell>
          <cell r="X6">
            <v>25</v>
          </cell>
          <cell r="Y6">
            <v>26</v>
          </cell>
          <cell r="Z6">
            <v>27</v>
          </cell>
          <cell r="AA6">
            <v>28</v>
          </cell>
          <cell r="AB6">
            <v>29</v>
          </cell>
          <cell r="AC6">
            <v>30</v>
          </cell>
          <cell r="AD6">
            <v>31</v>
          </cell>
          <cell r="AE6">
            <v>32</v>
          </cell>
          <cell r="AF6">
            <v>33</v>
          </cell>
          <cell r="AG6">
            <v>34</v>
          </cell>
          <cell r="AH6">
            <v>35</v>
          </cell>
          <cell r="AI6">
            <v>36</v>
          </cell>
          <cell r="AJ6">
            <v>37</v>
          </cell>
          <cell r="AK6">
            <v>38</v>
          </cell>
          <cell r="AL6">
            <v>39</v>
          </cell>
          <cell r="AM6">
            <v>40</v>
          </cell>
          <cell r="AN6">
            <v>41</v>
          </cell>
          <cell r="AO6">
            <v>42</v>
          </cell>
          <cell r="AP6">
            <v>43</v>
          </cell>
          <cell r="AQ6">
            <v>44</v>
          </cell>
          <cell r="AR6">
            <v>45</v>
          </cell>
          <cell r="AS6">
            <v>46</v>
          </cell>
          <cell r="AT6">
            <v>47</v>
          </cell>
          <cell r="AU6">
            <v>48</v>
          </cell>
          <cell r="AV6">
            <v>49</v>
          </cell>
          <cell r="AW6">
            <v>50</v>
          </cell>
          <cell r="AX6">
            <v>51</v>
          </cell>
          <cell r="AY6">
            <v>53</v>
          </cell>
          <cell r="AZ6">
            <v>57</v>
          </cell>
          <cell r="BA6">
            <v>58</v>
          </cell>
          <cell r="BB6">
            <v>59</v>
          </cell>
          <cell r="BC6">
            <v>60</v>
          </cell>
          <cell r="BD6">
            <v>61</v>
          </cell>
          <cell r="BE6">
            <v>70</v>
          </cell>
          <cell r="BF6">
            <v>80</v>
          </cell>
          <cell r="BG6">
            <v>81</v>
          </cell>
          <cell r="BH6">
            <v>82</v>
          </cell>
          <cell r="BI6">
            <v>90</v>
          </cell>
          <cell r="BJ6">
            <v>91</v>
          </cell>
          <cell r="BK6">
            <v>100</v>
          </cell>
          <cell r="BL6">
            <v>111</v>
          </cell>
          <cell r="BM6">
            <v>112</v>
          </cell>
          <cell r="BN6">
            <v>131</v>
          </cell>
          <cell r="BO6">
            <v>132</v>
          </cell>
          <cell r="BP6">
            <v>133</v>
          </cell>
          <cell r="BQ6">
            <v>134</v>
          </cell>
          <cell r="BR6">
            <v>135</v>
          </cell>
          <cell r="BS6">
            <v>141</v>
          </cell>
          <cell r="BT6">
            <v>142</v>
          </cell>
          <cell r="BU6">
            <v>211</v>
          </cell>
          <cell r="BV6">
            <v>212</v>
          </cell>
          <cell r="BW6">
            <v>461</v>
          </cell>
          <cell r="BX6">
            <v>462</v>
          </cell>
          <cell r="BY6">
            <v>463</v>
          </cell>
          <cell r="BZ6">
            <v>464</v>
          </cell>
          <cell r="CA6">
            <v>465</v>
          </cell>
          <cell r="CB6" t="str">
            <v>NR. 14EVL</v>
          </cell>
          <cell r="CC6" t="str">
            <v>NR. 14REM</v>
          </cell>
          <cell r="CD6" t="str">
            <v>NR. 15EVL</v>
          </cell>
          <cell r="CE6" t="str">
            <v>NR. 16EVL</v>
          </cell>
          <cell r="CF6" t="str">
            <v>NR. 16REM</v>
          </cell>
          <cell r="CG6" t="str">
            <v>NR. 20EVL</v>
          </cell>
          <cell r="CH6" t="str">
            <v>NR. 25EVL</v>
          </cell>
          <cell r="CI6" t="str">
            <v>NR. 26EVL</v>
          </cell>
          <cell r="CJ6" t="str">
            <v>NR. 71EMM</v>
          </cell>
          <cell r="CK6" t="str">
            <v>NR. 9EMM</v>
          </cell>
          <cell r="CL6" t="str">
            <v>NR. 9EVL</v>
          </cell>
          <cell r="CM6" t="str">
            <v>NR. 9HTN</v>
          </cell>
        </row>
        <row r="7">
          <cell r="B7" t="str">
            <v xml:space="preserve"> INDEX </v>
          </cell>
          <cell r="C7" t="str">
            <v xml:space="preserve"> INDEX </v>
          </cell>
          <cell r="D7" t="str">
            <v xml:space="preserve"> INDEX </v>
          </cell>
          <cell r="E7" t="str">
            <v xml:space="preserve"> INDEX </v>
          </cell>
          <cell r="F7" t="str">
            <v xml:space="preserve"> INDEX </v>
          </cell>
          <cell r="G7" t="str">
            <v xml:space="preserve"> INDEX </v>
          </cell>
          <cell r="H7" t="str">
            <v xml:space="preserve"> INDEX </v>
          </cell>
          <cell r="I7" t="str">
            <v xml:space="preserve"> INDEX </v>
          </cell>
          <cell r="J7" t="str">
            <v xml:space="preserve"> INDEX </v>
          </cell>
          <cell r="K7" t="str">
            <v xml:space="preserve"> INDEX </v>
          </cell>
          <cell r="L7" t="str">
            <v xml:space="preserve"> INDEX </v>
          </cell>
          <cell r="M7" t="str">
            <v xml:space="preserve"> INDEX </v>
          </cell>
          <cell r="N7" t="str">
            <v xml:space="preserve"> INDEX </v>
          </cell>
          <cell r="O7" t="str">
            <v xml:space="preserve"> INDEX </v>
          </cell>
          <cell r="P7" t="str">
            <v xml:space="preserve"> INDEX </v>
          </cell>
          <cell r="Q7" t="str">
            <v xml:space="preserve"> INDEX </v>
          </cell>
          <cell r="R7" t="str">
            <v xml:space="preserve"> INDEX </v>
          </cell>
          <cell r="S7" t="str">
            <v xml:space="preserve"> INDEX </v>
          </cell>
          <cell r="T7" t="str">
            <v xml:space="preserve"> INDEX </v>
          </cell>
          <cell r="U7" t="str">
            <v xml:space="preserve"> INDEX </v>
          </cell>
          <cell r="V7" t="str">
            <v xml:space="preserve"> INDEX </v>
          </cell>
          <cell r="W7" t="str">
            <v xml:space="preserve"> INDEX </v>
          </cell>
          <cell r="X7" t="str">
            <v xml:space="preserve"> INDEX </v>
          </cell>
          <cell r="Y7" t="str">
            <v xml:space="preserve"> INDEX </v>
          </cell>
          <cell r="Z7" t="str">
            <v xml:space="preserve"> INDEX </v>
          </cell>
          <cell r="AA7" t="str">
            <v xml:space="preserve"> INDEX </v>
          </cell>
          <cell r="AB7" t="str">
            <v xml:space="preserve"> INDEX </v>
          </cell>
          <cell r="AC7" t="str">
            <v xml:space="preserve"> INDEX </v>
          </cell>
          <cell r="AD7" t="str">
            <v xml:space="preserve"> INDEX </v>
          </cell>
          <cell r="AE7" t="str">
            <v xml:space="preserve"> INDEX </v>
          </cell>
          <cell r="AF7" t="str">
            <v xml:space="preserve"> INDEX </v>
          </cell>
          <cell r="AG7" t="str">
            <v xml:space="preserve"> INDEX </v>
          </cell>
          <cell r="AH7" t="str">
            <v xml:space="preserve"> INDEX </v>
          </cell>
          <cell r="AI7" t="str">
            <v xml:space="preserve"> INDEX </v>
          </cell>
          <cell r="AJ7" t="str">
            <v xml:space="preserve"> INDEX </v>
          </cell>
          <cell r="AK7" t="str">
            <v xml:space="preserve"> INDEX </v>
          </cell>
          <cell r="AL7" t="str">
            <v xml:space="preserve"> INDEX </v>
          </cell>
          <cell r="AM7" t="str">
            <v xml:space="preserve"> INDEX </v>
          </cell>
          <cell r="AN7" t="str">
            <v xml:space="preserve"> INDEX </v>
          </cell>
          <cell r="AO7" t="str">
            <v xml:space="preserve"> INDEX </v>
          </cell>
          <cell r="AP7" t="str">
            <v xml:space="preserve"> INDEX </v>
          </cell>
          <cell r="AQ7" t="str">
            <v xml:space="preserve"> INDEX </v>
          </cell>
          <cell r="AR7" t="str">
            <v xml:space="preserve"> INDEX </v>
          </cell>
          <cell r="AS7" t="str">
            <v xml:space="preserve"> INDEX </v>
          </cell>
          <cell r="AT7" t="str">
            <v xml:space="preserve"> INDEX </v>
          </cell>
          <cell r="AU7" t="str">
            <v xml:space="preserve"> INDEX </v>
          </cell>
          <cell r="AV7" t="str">
            <v xml:space="preserve"> INDEX </v>
          </cell>
          <cell r="AW7" t="str">
            <v xml:space="preserve"> INDEX </v>
          </cell>
          <cell r="AX7" t="str">
            <v xml:space="preserve"> INDEX </v>
          </cell>
          <cell r="AY7" t="str">
            <v xml:space="preserve"> INDEX </v>
          </cell>
          <cell r="AZ7" t="str">
            <v xml:space="preserve"> INDEX </v>
          </cell>
          <cell r="BA7" t="str">
            <v xml:space="preserve"> INDEX </v>
          </cell>
          <cell r="BB7" t="str">
            <v xml:space="preserve"> INDEX </v>
          </cell>
          <cell r="BC7" t="str">
            <v xml:space="preserve"> INDEX </v>
          </cell>
          <cell r="BD7" t="str">
            <v xml:space="preserve"> INDEX </v>
          </cell>
          <cell r="BE7" t="str">
            <v xml:space="preserve"> INDEX </v>
          </cell>
          <cell r="BF7" t="str">
            <v xml:space="preserve"> INDEX </v>
          </cell>
          <cell r="BG7" t="str">
            <v xml:space="preserve"> INDEX </v>
          </cell>
          <cell r="BH7" t="str">
            <v xml:space="preserve"> INDEX </v>
          </cell>
          <cell r="BI7" t="str">
            <v xml:space="preserve"> INDEX </v>
          </cell>
          <cell r="BJ7" t="str">
            <v xml:space="preserve"> INDEX </v>
          </cell>
          <cell r="BK7" t="str">
            <v>Keine AFA</v>
          </cell>
          <cell r="BL7" t="str">
            <v xml:space="preserve"> INDEX </v>
          </cell>
          <cell r="BM7" t="str">
            <v xml:space="preserve"> INDEX </v>
          </cell>
          <cell r="BN7" t="str">
            <v xml:space="preserve"> INDEX </v>
          </cell>
          <cell r="BO7" t="str">
            <v xml:space="preserve"> INDEX </v>
          </cell>
          <cell r="BP7" t="str">
            <v xml:space="preserve"> INDEX </v>
          </cell>
          <cell r="BQ7" t="str">
            <v xml:space="preserve"> INDEX </v>
          </cell>
          <cell r="BR7" t="str">
            <v xml:space="preserve"> INDEX </v>
          </cell>
          <cell r="BS7" t="str">
            <v xml:space="preserve"> INDEX </v>
          </cell>
          <cell r="BT7" t="str">
            <v xml:space="preserve"> INDEX </v>
          </cell>
          <cell r="BU7" t="str">
            <v xml:space="preserve"> INDEX </v>
          </cell>
          <cell r="BV7" t="str">
            <v xml:space="preserve"> INDEX </v>
          </cell>
          <cell r="BW7" t="str">
            <v xml:space="preserve"> INDEX </v>
          </cell>
          <cell r="BX7" t="str">
            <v xml:space="preserve"> INDEX </v>
          </cell>
          <cell r="BY7" t="str">
            <v xml:space="preserve"> INDEX </v>
          </cell>
          <cell r="BZ7" t="str">
            <v xml:space="preserve"> INDEX </v>
          </cell>
          <cell r="CA7" t="str">
            <v xml:space="preserve"> INDEX </v>
          </cell>
          <cell r="CB7" t="str">
            <v xml:space="preserve"> INDEX </v>
          </cell>
          <cell r="CC7" t="str">
            <v xml:space="preserve"> INDEX </v>
          </cell>
          <cell r="CD7" t="str">
            <v xml:space="preserve"> INDEX </v>
          </cell>
          <cell r="CE7" t="str">
            <v xml:space="preserve"> INDEX </v>
          </cell>
          <cell r="CF7" t="str">
            <v xml:space="preserve"> INDEX </v>
          </cell>
          <cell r="CG7" t="str">
            <v xml:space="preserve"> INDEX </v>
          </cell>
          <cell r="CH7" t="str">
            <v xml:space="preserve"> INDEX </v>
          </cell>
          <cell r="CI7" t="str">
            <v xml:space="preserve"> INDEX </v>
          </cell>
          <cell r="CJ7" t="str">
            <v xml:space="preserve"> INDEX </v>
          </cell>
          <cell r="CK7" t="str">
            <v xml:space="preserve"> INDEX </v>
          </cell>
          <cell r="CL7" t="str">
            <v xml:space="preserve"> INDEX </v>
          </cell>
          <cell r="CM7" t="str">
            <v xml:space="preserve"> INDEX </v>
          </cell>
        </row>
        <row r="8">
          <cell r="A8">
            <v>1</v>
          </cell>
          <cell r="B8">
            <v>2</v>
          </cell>
          <cell r="C8">
            <v>3</v>
          </cell>
          <cell r="D8">
            <v>4</v>
          </cell>
          <cell r="E8">
            <v>5</v>
          </cell>
          <cell r="F8">
            <v>6</v>
          </cell>
          <cell r="G8">
            <v>7</v>
          </cell>
          <cell r="H8">
            <v>8</v>
          </cell>
          <cell r="I8">
            <v>9</v>
          </cell>
          <cell r="J8">
            <v>10</v>
          </cell>
          <cell r="K8">
            <v>11</v>
          </cell>
          <cell r="L8">
            <v>12</v>
          </cell>
          <cell r="M8">
            <v>13</v>
          </cell>
          <cell r="N8">
            <v>14</v>
          </cell>
          <cell r="O8">
            <v>15</v>
          </cell>
          <cell r="P8">
            <v>16</v>
          </cell>
          <cell r="Q8">
            <v>17</v>
          </cell>
          <cell r="R8">
            <v>18</v>
          </cell>
          <cell r="S8">
            <v>19</v>
          </cell>
          <cell r="T8">
            <v>20</v>
          </cell>
          <cell r="U8">
            <v>21</v>
          </cell>
          <cell r="V8">
            <v>22</v>
          </cell>
          <cell r="W8">
            <v>23</v>
          </cell>
          <cell r="X8">
            <v>24</v>
          </cell>
          <cell r="Y8">
            <v>25</v>
          </cell>
          <cell r="Z8">
            <v>26</v>
          </cell>
          <cell r="AA8">
            <v>27</v>
          </cell>
          <cell r="AB8">
            <v>28</v>
          </cell>
          <cell r="AC8">
            <v>29</v>
          </cell>
          <cell r="AD8">
            <v>30</v>
          </cell>
          <cell r="AE8">
            <v>31</v>
          </cell>
          <cell r="AF8">
            <v>32</v>
          </cell>
          <cell r="AG8">
            <v>33</v>
          </cell>
          <cell r="AH8">
            <v>34</v>
          </cell>
          <cell r="AI8">
            <v>35</v>
          </cell>
          <cell r="AJ8">
            <v>36</v>
          </cell>
          <cell r="AK8">
            <v>37</v>
          </cell>
          <cell r="AL8">
            <v>38</v>
          </cell>
          <cell r="AM8">
            <v>39</v>
          </cell>
          <cell r="AN8">
            <v>40</v>
          </cell>
          <cell r="AO8">
            <v>41</v>
          </cell>
          <cell r="AP8">
            <v>42</v>
          </cell>
          <cell r="AQ8">
            <v>43</v>
          </cell>
          <cell r="AR8">
            <v>44</v>
          </cell>
          <cell r="AS8">
            <v>45</v>
          </cell>
          <cell r="AT8">
            <v>46</v>
          </cell>
          <cell r="AU8">
            <v>47</v>
          </cell>
          <cell r="AV8">
            <v>48</v>
          </cell>
          <cell r="AW8">
            <v>49</v>
          </cell>
          <cell r="AX8">
            <v>50</v>
          </cell>
          <cell r="AY8">
            <v>51</v>
          </cell>
          <cell r="AZ8">
            <v>52</v>
          </cell>
          <cell r="BA8">
            <v>53</v>
          </cell>
          <cell r="BB8">
            <v>54</v>
          </cell>
          <cell r="BC8">
            <v>55</v>
          </cell>
          <cell r="BD8">
            <v>56</v>
          </cell>
          <cell r="BE8">
            <v>57</v>
          </cell>
          <cell r="BF8">
            <v>58</v>
          </cell>
          <cell r="BG8">
            <v>59</v>
          </cell>
          <cell r="BH8">
            <v>60</v>
          </cell>
          <cell r="BI8">
            <v>61</v>
          </cell>
          <cell r="BJ8">
            <v>62</v>
          </cell>
          <cell r="BK8">
            <v>63</v>
          </cell>
          <cell r="BL8">
            <v>64</v>
          </cell>
          <cell r="BM8">
            <v>65</v>
          </cell>
          <cell r="BN8">
            <v>66</v>
          </cell>
          <cell r="BO8">
            <v>67</v>
          </cell>
          <cell r="BP8">
            <v>68</v>
          </cell>
          <cell r="BQ8">
            <v>69</v>
          </cell>
          <cell r="BR8">
            <v>70</v>
          </cell>
          <cell r="BS8">
            <v>71</v>
          </cell>
          <cell r="BT8">
            <v>72</v>
          </cell>
          <cell r="BU8">
            <v>73</v>
          </cell>
          <cell r="BV8">
            <v>74</v>
          </cell>
          <cell r="BW8">
            <v>75</v>
          </cell>
          <cell r="BX8">
            <v>76</v>
          </cell>
          <cell r="BY8">
            <v>77</v>
          </cell>
          <cell r="BZ8">
            <v>78</v>
          </cell>
          <cell r="CA8">
            <v>79</v>
          </cell>
          <cell r="CB8">
            <v>80</v>
          </cell>
          <cell r="CC8">
            <v>81</v>
          </cell>
          <cell r="CD8">
            <v>82</v>
          </cell>
          <cell r="CE8">
            <v>83</v>
          </cell>
          <cell r="CF8">
            <v>84</v>
          </cell>
          <cell r="CG8">
            <v>85</v>
          </cell>
          <cell r="CH8">
            <v>86</v>
          </cell>
          <cell r="CI8">
            <v>87</v>
          </cell>
          <cell r="CJ8">
            <v>88</v>
          </cell>
          <cell r="CK8">
            <v>89</v>
          </cell>
          <cell r="CL8">
            <v>90</v>
          </cell>
          <cell r="CM8">
            <v>91</v>
          </cell>
        </row>
        <row r="9">
          <cell r="A9">
            <v>1948</v>
          </cell>
          <cell r="B9">
            <v>8.0832575900000005</v>
          </cell>
          <cell r="C9">
            <v>8.3388040199999995</v>
          </cell>
          <cell r="D9">
            <v>7.9402233600000001</v>
          </cell>
          <cell r="E9">
            <v>4.3641308700000003</v>
          </cell>
          <cell r="F9">
            <v>4.0556492799999999</v>
          </cell>
          <cell r="G9">
            <v>3.1844281300000001</v>
          </cell>
          <cell r="H9">
            <v>2.77635392</v>
          </cell>
          <cell r="I9">
            <v>4.1101749999999999</v>
          </cell>
          <cell r="J9">
            <v>6.7046451200000003</v>
          </cell>
          <cell r="K9">
            <v>5.7387796500000006</v>
          </cell>
          <cell r="L9">
            <v>6.0056742400000012</v>
          </cell>
          <cell r="M9">
            <v>7.2477182509680009</v>
          </cell>
          <cell r="N9">
            <v>1.7400846599999999</v>
          </cell>
          <cell r="O9">
            <v>8.6905134799999999</v>
          </cell>
          <cell r="P9">
            <v>9.6788661000000005</v>
          </cell>
          <cell r="Q9">
            <v>5.8938717</v>
          </cell>
          <cell r="R9">
            <v>7.9525359500000006</v>
          </cell>
          <cell r="S9">
            <v>5.79620216</v>
          </cell>
          <cell r="T9">
            <v>8.4858662599999999</v>
          </cell>
          <cell r="U9">
            <v>5.8520330999999999</v>
          </cell>
          <cell r="V9">
            <v>6.1108894499999993</v>
          </cell>
          <cell r="W9">
            <v>2.6287294000000001</v>
          </cell>
          <cell r="X9">
            <v>4.9371692700000001</v>
          </cell>
          <cell r="Y9">
            <v>6.0039912800000002</v>
          </cell>
          <cell r="Z9">
            <v>4.3076262600000002</v>
          </cell>
          <cell r="AA9">
            <v>8.2378745900000006</v>
          </cell>
          <cell r="AB9">
            <v>6.7763127399999998</v>
          </cell>
          <cell r="AC9">
            <v>6.9817571699999998</v>
          </cell>
          <cell r="AD9">
            <v>5.682386769999999</v>
          </cell>
          <cell r="AE9">
            <v>7.8588071399999997</v>
          </cell>
          <cell r="AF9">
            <v>7.1381979400000004</v>
          </cell>
          <cell r="AG9">
            <v>7.0938608899999993</v>
          </cell>
          <cell r="AH9">
            <v>7.448728169999999</v>
          </cell>
          <cell r="AI9">
            <v>6.55783556</v>
          </cell>
          <cell r="AJ9">
            <v>3.71347965</v>
          </cell>
          <cell r="AK9">
            <v>6.6741346899999998</v>
          </cell>
          <cell r="AL9">
            <v>6.9058178300000002</v>
          </cell>
          <cell r="AM9">
            <v>6.0788422799999999</v>
          </cell>
          <cell r="AN9">
            <v>9.0272626999999996</v>
          </cell>
          <cell r="AO9">
            <v>8.16540687</v>
          </cell>
          <cell r="AP9">
            <v>7.8196606700000011</v>
          </cell>
          <cell r="AQ9">
            <v>5.2744208700000001</v>
          </cell>
          <cell r="AR9">
            <v>6.9610247100000002</v>
          </cell>
          <cell r="AS9">
            <v>7.0339312200000004</v>
          </cell>
          <cell r="AT9">
            <v>8.3013423199999998</v>
          </cell>
          <cell r="AU9">
            <v>8.9879152900000001</v>
          </cell>
          <cell r="AV9">
            <v>6.7461654899999992</v>
          </cell>
          <cell r="AW9">
            <v>7.7512538500000003</v>
          </cell>
          <cell r="AX9">
            <v>6.6618864799999997</v>
          </cell>
          <cell r="AY9">
            <v>3.8836650800000001</v>
          </cell>
          <cell r="AZ9">
            <v>0.50811101999999997</v>
          </cell>
          <cell r="BA9">
            <v>2.4224520113062504</v>
          </cell>
          <cell r="BB9">
            <v>3.2424439469214117</v>
          </cell>
          <cell r="BC9">
            <v>7.8898397400000002</v>
          </cell>
          <cell r="BD9">
            <v>7.0832010600000004</v>
          </cell>
          <cell r="BE9">
            <v>7.9706020100000003</v>
          </cell>
          <cell r="BF9">
            <v>6.2558316500000002</v>
          </cell>
          <cell r="BG9">
            <v>6.7046451200000003</v>
          </cell>
          <cell r="BH9">
            <v>5.7387796500000006</v>
          </cell>
          <cell r="BI9">
            <v>6.5788792799999998</v>
          </cell>
          <cell r="BJ9">
            <v>5.3070428600000001</v>
          </cell>
          <cell r="BK9">
            <v>1</v>
          </cell>
          <cell r="BL9">
            <v>6.6421066499999997</v>
          </cell>
          <cell r="BM9">
            <v>6.8437049400000003</v>
          </cell>
          <cell r="BN9">
            <v>7.5742017799999992</v>
          </cell>
          <cell r="BO9">
            <v>5.0786790499999999</v>
          </cell>
          <cell r="BP9">
            <v>7.5429180299999992</v>
          </cell>
          <cell r="BQ9">
            <v>7.8341828899999992</v>
          </cell>
          <cell r="BR9">
            <v>5.2516648299999993</v>
          </cell>
          <cell r="BS9">
            <v>2.5196280400000002</v>
          </cell>
          <cell r="BT9">
            <v>1.87429398</v>
          </cell>
          <cell r="BU9">
            <v>10.153224079999999</v>
          </cell>
          <cell r="BV9">
            <v>8.8465337399999999</v>
          </cell>
          <cell r="BW9">
            <v>11.044463029999999</v>
          </cell>
          <cell r="BX9">
            <v>7.0999954900000004</v>
          </cell>
          <cell r="BY9">
            <v>10.759374960000001</v>
          </cell>
          <cell r="BZ9">
            <v>9.6724239000000001</v>
          </cell>
          <cell r="CA9">
            <v>6.9495180200000002</v>
          </cell>
          <cell r="CB9">
            <v>7.2335810600000006</v>
          </cell>
          <cell r="CC9">
            <v>8.5517376600000006</v>
          </cell>
          <cell r="CD9">
            <v>5.1889842499999999</v>
          </cell>
          <cell r="CE9">
            <v>8.2982784699999996</v>
          </cell>
          <cell r="CF9">
            <v>8.7821605399999996</v>
          </cell>
          <cell r="CG9">
            <v>6.7254362700000003</v>
          </cell>
          <cell r="CH9">
            <v>6.9983406000000006</v>
          </cell>
          <cell r="CI9">
            <v>7.1947881100000011</v>
          </cell>
          <cell r="CJ9">
            <v>7.8679346099999998</v>
          </cell>
          <cell r="CK9">
            <v>7.542694903500001</v>
          </cell>
          <cell r="CL9">
            <v>6.8044277700000002</v>
          </cell>
          <cell r="CM9">
            <v>5.7125555141717088</v>
          </cell>
        </row>
        <row r="10">
          <cell r="A10">
            <v>1949</v>
          </cell>
          <cell r="B10">
            <v>8.4376384029227562</v>
          </cell>
          <cell r="C10">
            <v>8.6176273530065259</v>
          </cell>
          <cell r="D10">
            <v>8.1806190308402709</v>
          </cell>
          <cell r="E10">
            <v>4.4883319929077432</v>
          </cell>
          <cell r="F10">
            <v>4.1660667121385195</v>
          </cell>
          <cell r="G10">
            <v>3.4294669748176996</v>
          </cell>
          <cell r="H10">
            <v>2.8576424161703828</v>
          </cell>
          <cell r="I10">
            <v>4.389754045397309</v>
          </cell>
          <cell r="J10">
            <v>6.5717382849256634</v>
          </cell>
          <cell r="K10">
            <v>5.7114105705459437</v>
          </cell>
          <cell r="L10">
            <v>5.976580247355872</v>
          </cell>
          <cell r="M10">
            <v>6.9954348871961587</v>
          </cell>
          <cell r="N10">
            <v>1.8245561354006437</v>
          </cell>
          <cell r="O10">
            <v>8.0265344691116738</v>
          </cell>
          <cell r="P10">
            <v>8.5643374779672534</v>
          </cell>
          <cell r="Q10">
            <v>5.7640987800656021</v>
          </cell>
          <cell r="R10">
            <v>7.3337101535345965</v>
          </cell>
          <cell r="S10">
            <v>5.6232697455161427</v>
          </cell>
          <cell r="T10">
            <v>7.8329506579099188</v>
          </cell>
          <cell r="U10">
            <v>5.8192474598114226</v>
          </cell>
          <cell r="V10">
            <v>6.1827828489677978</v>
          </cell>
          <cell r="W10">
            <v>2.8375075289662814</v>
          </cell>
          <cell r="X10">
            <v>4.9998372298387999</v>
          </cell>
          <cell r="Y10">
            <v>6.0679965071574973</v>
          </cell>
          <cell r="Z10">
            <v>4.3556560795896351</v>
          </cell>
          <cell r="AA10">
            <v>7.4615455452862394</v>
          </cell>
          <cell r="AB10">
            <v>6.6137081123497676</v>
          </cell>
          <cell r="AC10">
            <v>7.0012907712517922</v>
          </cell>
          <cell r="AD10">
            <v>5.751327937992718</v>
          </cell>
          <cell r="AE10">
            <v>7.903414008664905</v>
          </cell>
          <cell r="AF10">
            <v>7.5516188664634054</v>
          </cell>
          <cell r="AG10">
            <v>7.1285913872386262</v>
          </cell>
          <cell r="AH10">
            <v>7.4997565133166058</v>
          </cell>
          <cell r="AI10">
            <v>6.59273088457204</v>
          </cell>
          <cell r="AJ10">
            <v>4.0578756109794352</v>
          </cell>
          <cell r="AK10">
            <v>6.5335266626922008</v>
          </cell>
          <cell r="AL10">
            <v>6.9412738568608452</v>
          </cell>
          <cell r="AM10">
            <v>6.1092787065158616</v>
          </cell>
          <cell r="AN10">
            <v>8.3964070525162438</v>
          </cell>
          <cell r="AO10">
            <v>7.6669047247939011</v>
          </cell>
          <cell r="AP10">
            <v>7.3787925714415126</v>
          </cell>
          <cell r="AQ10">
            <v>5.3856012216191056</v>
          </cell>
          <cell r="AR10">
            <v>7.0075972009978313</v>
          </cell>
          <cell r="AS10">
            <v>7.095871078645497</v>
          </cell>
          <cell r="AT10">
            <v>7.7117053304349437</v>
          </cell>
          <cell r="AU10">
            <v>9.0206059660208595</v>
          </cell>
          <cell r="AV10">
            <v>6.7414262673340639</v>
          </cell>
          <cell r="AW10">
            <v>7.7512538500000003</v>
          </cell>
          <cell r="AX10">
            <v>6.6982916953643041</v>
          </cell>
          <cell r="AY10">
            <v>4.1356678657304178</v>
          </cell>
          <cell r="AZ10">
            <v>0.51483684858997947</v>
          </cell>
          <cell r="BA10">
            <v>2.3807882175000006</v>
          </cell>
          <cell r="BB10">
            <v>3.1685130323378723</v>
          </cell>
          <cell r="BC10">
            <v>7.8851323160073434</v>
          </cell>
          <cell r="BD10">
            <v>7.1489788140682426</v>
          </cell>
          <cell r="BE10">
            <v>8.0290535196228543</v>
          </cell>
          <cell r="BF10">
            <v>6.2286312174732945</v>
          </cell>
          <cell r="BG10">
            <v>6.5717382849256634</v>
          </cell>
          <cell r="BH10">
            <v>5.7114105705459437</v>
          </cell>
          <cell r="BI10">
            <v>6.6416629195787786</v>
          </cell>
          <cell r="BJ10">
            <v>5.2725341241573904</v>
          </cell>
          <cell r="BK10">
            <v>1</v>
          </cell>
          <cell r="BL10">
            <v>6.7555457746478869</v>
          </cell>
          <cell r="BM10">
            <v>6.9186617210862487</v>
          </cell>
          <cell r="BN10">
            <v>7.2606227442965752</v>
          </cell>
          <cell r="BO10">
            <v>5.1592143865744271</v>
          </cell>
          <cell r="BP10">
            <v>7.228326791385328</v>
          </cell>
          <cell r="BQ10">
            <v>7.4603378976127281</v>
          </cell>
          <cell r="BR10">
            <v>5.1472578517353984</v>
          </cell>
          <cell r="BS10">
            <v>2.5446906986914115</v>
          </cell>
          <cell r="BT10">
            <v>1.9621574274434921</v>
          </cell>
          <cell r="BU10">
            <v>9.1316483192309885</v>
          </cell>
          <cell r="BV10">
            <v>8.0576202034959188</v>
          </cell>
          <cell r="BW10">
            <v>9.8452259074405717</v>
          </cell>
          <cell r="BX10">
            <v>7.152213802975524</v>
          </cell>
          <cell r="BY10">
            <v>9.649326131193618</v>
          </cell>
          <cell r="BZ10">
            <v>8.8449520965147546</v>
          </cell>
          <cell r="CA10">
            <v>6.9932538294493769</v>
          </cell>
          <cell r="CB10">
            <v>6.7194553711845559</v>
          </cell>
          <cell r="CC10">
            <v>8.5371561972151575</v>
          </cell>
          <cell r="CD10">
            <v>5.0505487098626638</v>
          </cell>
          <cell r="CE10">
            <v>7.6333804953343929</v>
          </cell>
          <cell r="CF10">
            <v>8.8082682470843583</v>
          </cell>
          <cell r="CG10">
            <v>6.7658895234607721</v>
          </cell>
          <cell r="CH10">
            <v>7.0472697941809992</v>
          </cell>
          <cell r="CI10">
            <v>7.2465137249688283</v>
          </cell>
          <cell r="CJ10">
            <v>7.7087564970915565</v>
          </cell>
          <cell r="CK10">
            <v>7.6397270771063281</v>
          </cell>
          <cell r="CL10">
            <v>6.6822495197803358</v>
          </cell>
          <cell r="CM10">
            <v>5.6877568941133738</v>
          </cell>
        </row>
        <row r="11">
          <cell r="A11">
            <v>1950</v>
          </cell>
          <cell r="B11">
            <v>8.695564456789274</v>
          </cell>
          <cell r="C11">
            <v>8.8307285866478029</v>
          </cell>
          <cell r="D11">
            <v>8.3634560535920244</v>
          </cell>
          <cell r="E11">
            <v>4.7233562855878102</v>
          </cell>
          <cell r="F11">
            <v>4.3760883493836156</v>
          </cell>
          <cell r="G11">
            <v>3.980594871423071</v>
          </cell>
          <cell r="H11">
            <v>3.0352882937644585</v>
          </cell>
          <cell r="I11">
            <v>4.5741136223768128</v>
          </cell>
          <cell r="J11">
            <v>6.6541534039706711</v>
          </cell>
          <cell r="K11">
            <v>6.1277966954115044</v>
          </cell>
          <cell r="L11">
            <v>5.5872610237169127</v>
          </cell>
          <cell r="M11">
            <v>6.6333870129268213</v>
          </cell>
          <cell r="N11">
            <v>2.0032610812939056</v>
          </cell>
          <cell r="O11">
            <v>7.7707309152199855</v>
          </cell>
          <cell r="P11">
            <v>8.1795538747570351</v>
          </cell>
          <cell r="Q11">
            <v>5.871384298138131</v>
          </cell>
          <cell r="R11">
            <v>7.1371520177339818</v>
          </cell>
          <cell r="S11">
            <v>5.7975065989847714</v>
          </cell>
          <cell r="T11">
            <v>7.5943231047900657</v>
          </cell>
          <cell r="U11">
            <v>5.8743733418189379</v>
          </cell>
          <cell r="V11">
            <v>6.2115033817780398</v>
          </cell>
          <cell r="W11">
            <v>3.0914517088820475</v>
          </cell>
          <cell r="X11">
            <v>5.036581311934972</v>
          </cell>
          <cell r="Y11">
            <v>6.0926639105542062</v>
          </cell>
          <cell r="Z11">
            <v>3.7900995383384934</v>
          </cell>
          <cell r="AA11">
            <v>7.1027059238400376</v>
          </cell>
          <cell r="AB11">
            <v>6.6945124918619383</v>
          </cell>
          <cell r="AC11">
            <v>7.0014101282299404</v>
          </cell>
          <cell r="AD11">
            <v>5.6133038396454822</v>
          </cell>
          <cell r="AE11">
            <v>7.588995580139307</v>
          </cell>
          <cell r="AF11">
            <v>7.8293408312164647</v>
          </cell>
          <cell r="AG11">
            <v>7.1634032083466286</v>
          </cell>
          <cell r="AH11">
            <v>7.5038061068240882</v>
          </cell>
          <cell r="AI11">
            <v>6.1544599462057805</v>
          </cell>
          <cell r="AJ11">
            <v>4.4697475213738995</v>
          </cell>
          <cell r="AK11">
            <v>6.5419480869549869</v>
          </cell>
          <cell r="AL11">
            <v>6.9200523777410128</v>
          </cell>
          <cell r="AM11">
            <v>6.1792049264148297</v>
          </cell>
          <cell r="AN11">
            <v>8.1713098245668032</v>
          </cell>
          <cell r="AO11">
            <v>7.4694963075175158</v>
          </cell>
          <cell r="AP11">
            <v>7.2121721939328429</v>
          </cell>
          <cell r="AQ11">
            <v>5.2569886954857692</v>
          </cell>
          <cell r="AR11">
            <v>6.9215717510191919</v>
          </cell>
          <cell r="AS11">
            <v>7.0340296964157512</v>
          </cell>
          <cell r="AT11">
            <v>7.2692727786986957</v>
          </cell>
          <cell r="AU11">
            <v>9.0912831797538001</v>
          </cell>
          <cell r="AV11">
            <v>6.8376117089961141</v>
          </cell>
          <cell r="AW11">
            <v>8.1190381595913284</v>
          </cell>
          <cell r="AX11">
            <v>6.66397896939639</v>
          </cell>
          <cell r="AY11">
            <v>4.3238551539476395</v>
          </cell>
          <cell r="AZ11">
            <v>0.52966908127705747</v>
          </cell>
          <cell r="BA11">
            <v>2.3398415650119389</v>
          </cell>
          <cell r="BB11">
            <v>3.0962661268086484</v>
          </cell>
          <cell r="BC11">
            <v>7.8497666810930209</v>
          </cell>
          <cell r="BD11">
            <v>7.0457108326594193</v>
          </cell>
          <cell r="BE11">
            <v>8.2618315729463596</v>
          </cell>
          <cell r="BF11">
            <v>5.9451556511384576</v>
          </cell>
          <cell r="BG11">
            <v>6.6541534039706711</v>
          </cell>
          <cell r="BH11">
            <v>6.1277966954115044</v>
          </cell>
          <cell r="BI11">
            <v>6.5761830449515699</v>
          </cell>
          <cell r="BJ11">
            <v>5.7997869603657106</v>
          </cell>
          <cell r="BK11">
            <v>1</v>
          </cell>
          <cell r="BL11">
            <v>6.7870301038065817</v>
          </cell>
          <cell r="BM11">
            <v>6.3691047318048311</v>
          </cell>
          <cell r="BN11">
            <v>6.969705299926753</v>
          </cell>
          <cell r="BO11">
            <v>4.7988440565314798</v>
          </cell>
          <cell r="BP11">
            <v>6.9328545601270593</v>
          </cell>
          <cell r="BQ11">
            <v>6.9106626636215998</v>
          </cell>
          <cell r="BR11">
            <v>5.2460305931429643</v>
          </cell>
          <cell r="BS11">
            <v>2.6724777313678527</v>
          </cell>
          <cell r="BT11">
            <v>2.141176662778729</v>
          </cell>
          <cell r="BU11">
            <v>8.604923063362973</v>
          </cell>
          <cell r="BV11">
            <v>7.7774528488499364</v>
          </cell>
          <cell r="BW11">
            <v>9.347515132792795</v>
          </cell>
          <cell r="BX11">
            <v>7.1477711926516845</v>
          </cell>
          <cell r="BY11">
            <v>9.2339456126769868</v>
          </cell>
          <cell r="BZ11">
            <v>8.5072384877621463</v>
          </cell>
          <cell r="CA11">
            <v>7.0001360034408817</v>
          </cell>
          <cell r="CB11">
            <v>6.5831883807367344</v>
          </cell>
          <cell r="CC11">
            <v>8.1420384283251099</v>
          </cell>
          <cell r="CD11">
            <v>5.1479754773474502</v>
          </cell>
          <cell r="CE11">
            <v>7.4019404867562519</v>
          </cell>
          <cell r="CF11">
            <v>8.376894748940984</v>
          </cell>
          <cell r="CG11">
            <v>6.7714891678304143</v>
          </cell>
          <cell r="CH11">
            <v>6.9815290779802242</v>
          </cell>
          <cell r="CI11">
            <v>7.1978399941575235</v>
          </cell>
          <cell r="CJ11">
            <v>7.3935705190671701</v>
          </cell>
          <cell r="CK11">
            <v>7.7470226252407253</v>
          </cell>
          <cell r="CL11">
            <v>6.6800190943861528</v>
          </cell>
          <cell r="CM11">
            <v>5.7919985665099594</v>
          </cell>
        </row>
        <row r="12">
          <cell r="A12">
            <v>1951</v>
          </cell>
          <cell r="B12">
            <v>7.6461356604289392</v>
          </cell>
          <cell r="C12">
            <v>7.7834835991360398</v>
          </cell>
          <cell r="D12">
            <v>7.4790783472643731</v>
          </cell>
          <cell r="E12">
            <v>3.9874922861150073</v>
          </cell>
          <cell r="F12">
            <v>3.7264097953513242</v>
          </cell>
          <cell r="G12">
            <v>3.4294669748176996</v>
          </cell>
          <cell r="H12">
            <v>2.7972465545156777</v>
          </cell>
          <cell r="I12">
            <v>3.9075007510448074</v>
          </cell>
          <cell r="J12">
            <v>5.988172282717426</v>
          </cell>
          <cell r="K12">
            <v>4.9786407762778913</v>
          </cell>
          <cell r="L12">
            <v>4.9276558888517847</v>
          </cell>
          <cell r="M12">
            <v>5.8813939729338243</v>
          </cell>
          <cell r="N12">
            <v>1.5780804945137163</v>
          </cell>
          <cell r="O12">
            <v>7.0630693033900727</v>
          </cell>
          <cell r="P12">
            <v>7.2192039149376708</v>
          </cell>
          <cell r="Q12">
            <v>5.2162126498122863</v>
          </cell>
          <cell r="R12">
            <v>6.4935093370567252</v>
          </cell>
          <cell r="S12">
            <v>5.0875564254930703</v>
          </cell>
          <cell r="T12">
            <v>6.8738851915094923</v>
          </cell>
          <cell r="U12">
            <v>5.5529774969042229</v>
          </cell>
          <cell r="V12">
            <v>5.7436194480160605</v>
          </cell>
          <cell r="W12">
            <v>2.7764885686462146</v>
          </cell>
          <cell r="X12">
            <v>4.4900051655570117</v>
          </cell>
          <cell r="Y12">
            <v>5.6079887615891444</v>
          </cell>
          <cell r="Z12">
            <v>3.2432402238843054</v>
          </cell>
          <cell r="AA12">
            <v>6.3074291360497501</v>
          </cell>
          <cell r="AB12">
            <v>6.0979576384283183</v>
          </cell>
          <cell r="AC12">
            <v>6.6944385613839614</v>
          </cell>
          <cell r="AD12">
            <v>5.208415730141402</v>
          </cell>
          <cell r="AE12">
            <v>5.6097793009125487</v>
          </cell>
          <cell r="AF12">
            <v>7.0018921063653847</v>
          </cell>
          <cell r="AG12">
            <v>5.8472552969638016</v>
          </cell>
          <cell r="AH12">
            <v>7.0068087426039671</v>
          </cell>
          <cell r="AI12">
            <v>5.6653747422310801</v>
          </cell>
          <cell r="AJ12">
            <v>4.1882136694298762</v>
          </cell>
          <cell r="AK12">
            <v>5.168223031348659</v>
          </cell>
          <cell r="AL12">
            <v>6.5387457226233696</v>
          </cell>
          <cell r="AM12">
            <v>5.7278995994418</v>
          </cell>
          <cell r="AN12">
            <v>6.8170363557140385</v>
          </cell>
          <cell r="AO12">
            <v>5.9372427771387191</v>
          </cell>
          <cell r="AP12">
            <v>5.7501817562787805</v>
          </cell>
          <cell r="AQ12">
            <v>4.5341992412656582</v>
          </cell>
          <cell r="AR12">
            <v>6.3603006718449198</v>
          </cell>
          <cell r="AS12">
            <v>6.6792497023080397</v>
          </cell>
          <cell r="AT12">
            <v>6.319660955530483</v>
          </cell>
          <cell r="AU12">
            <v>8.1649681501467128</v>
          </cell>
          <cell r="AV12">
            <v>5.8635693102782911</v>
          </cell>
          <cell r="AW12">
            <v>7.1074926988056761</v>
          </cell>
          <cell r="AX12">
            <v>5.8234749657115428</v>
          </cell>
          <cell r="AY12">
            <v>3.987737041303951</v>
          </cell>
          <cell r="AZ12">
            <v>0.4990394803266226</v>
          </cell>
          <cell r="BA12">
            <v>2.2995982731609024</v>
          </cell>
          <cell r="BB12">
            <v>3.0256670084350725</v>
          </cell>
          <cell r="BC12">
            <v>6.7963656708510962</v>
          </cell>
          <cell r="BD12">
            <v>6.3057185715633786</v>
          </cell>
          <cell r="BE12">
            <v>7.4524133523696792</v>
          </cell>
          <cell r="BF12">
            <v>5.0755154553442416</v>
          </cell>
          <cell r="BG12">
            <v>5.988172282717426</v>
          </cell>
          <cell r="BH12">
            <v>4.9786407762778913</v>
          </cell>
          <cell r="BI12">
            <v>4.4569333243005209</v>
          </cell>
          <cell r="BJ12">
            <v>4.6004026164957823</v>
          </cell>
          <cell r="BK12">
            <v>1</v>
          </cell>
          <cell r="BL12">
            <v>5.5334795546961759</v>
          </cell>
          <cell r="BM12">
            <v>5.6565575503504091</v>
          </cell>
          <cell r="BN12">
            <v>6.0984304085694587</v>
          </cell>
          <cell r="BO12">
            <v>4.2647262013827021</v>
          </cell>
          <cell r="BP12">
            <v>6.1629427125249707</v>
          </cell>
          <cell r="BQ12">
            <v>6.1935685237451477</v>
          </cell>
          <cell r="BR12">
            <v>4.6846071841769348</v>
          </cell>
          <cell r="BS12">
            <v>1.8669221763820227</v>
          </cell>
          <cell r="BT12">
            <v>1.69821613795253</v>
          </cell>
          <cell r="BU12">
            <v>8.0048566403050163</v>
          </cell>
          <cell r="BV12">
            <v>7.1287019228444759</v>
          </cell>
          <cell r="BW12">
            <v>8.5004945304027704</v>
          </cell>
          <cell r="BX12">
            <v>6.8138544847667069</v>
          </cell>
          <cell r="BY12">
            <v>8.0593542703950583</v>
          </cell>
          <cell r="BZ12">
            <v>7.43755129816953</v>
          </cell>
          <cell r="CA12">
            <v>6.2390970008959785</v>
          </cell>
          <cell r="CB12">
            <v>5.8517017028677749</v>
          </cell>
          <cell r="CC12">
            <v>7.1749868359451705</v>
          </cell>
          <cell r="CD12">
            <v>4.5308193132762398</v>
          </cell>
          <cell r="CE12">
            <v>6.723571062228622</v>
          </cell>
          <cell r="CF12">
            <v>7.4302238756090571</v>
          </cell>
          <cell r="CG12">
            <v>6.4025736867007419</v>
          </cell>
          <cell r="CH12">
            <v>6.5116894862454471</v>
          </cell>
          <cell r="CI12">
            <v>6.7519987818829019</v>
          </cell>
          <cell r="CJ12">
            <v>6.3688530788577085</v>
          </cell>
          <cell r="CK12">
            <v>7.2287572067673036</v>
          </cell>
          <cell r="CL12">
            <v>6.7398999677091522</v>
          </cell>
          <cell r="CM12">
            <v>5.5480933820476697</v>
          </cell>
        </row>
        <row r="13">
          <cell r="A13">
            <v>1952</v>
          </cell>
          <cell r="B13">
            <v>7.2122873455738157</v>
          </cell>
          <cell r="C13">
            <v>7.3340920780445238</v>
          </cell>
          <cell r="D13">
            <v>7.0821121582352653</v>
          </cell>
          <cell r="E13">
            <v>3.5939656047052857</v>
          </cell>
          <cell r="F13">
            <v>3.3764129170617676</v>
          </cell>
          <cell r="G13">
            <v>3.2661906813256243</v>
          </cell>
          <cell r="H13">
            <v>2.6121293478976733</v>
          </cell>
          <cell r="I13">
            <v>3.5207156599219136</v>
          </cell>
          <cell r="J13">
            <v>5.2468416489023699</v>
          </cell>
          <cell r="K13">
            <v>3.9919418318562099</v>
          </cell>
          <cell r="L13">
            <v>4.7067076494809488</v>
          </cell>
          <cell r="M13">
            <v>5.370490240020156</v>
          </cell>
          <cell r="N13">
            <v>1.5907672884679553</v>
          </cell>
          <cell r="O13">
            <v>6.4363303679082353</v>
          </cell>
          <cell r="P13">
            <v>6.7989427388900134</v>
          </cell>
          <cell r="Q13">
            <v>4.7883864882343188</v>
          </cell>
          <cell r="R13">
            <v>6.2074193253789218</v>
          </cell>
          <cell r="S13">
            <v>4.6732561042077192</v>
          </cell>
          <cell r="T13">
            <v>6.5375466171553605</v>
          </cell>
          <cell r="U13">
            <v>5.5033103371745939</v>
          </cell>
          <cell r="V13">
            <v>5.6666364830053464</v>
          </cell>
          <cell r="W13">
            <v>2.8073678297421529</v>
          </cell>
          <cell r="X13">
            <v>4.3300108224633647</v>
          </cell>
          <cell r="Y13">
            <v>5.5235170981805668</v>
          </cell>
          <cell r="Z13">
            <v>3.0605413535757728</v>
          </cell>
          <cell r="AA13">
            <v>5.9479153026493821</v>
          </cell>
          <cell r="AB13">
            <v>5.6075157931670239</v>
          </cell>
          <cell r="AC13">
            <v>6.5793695101299612</v>
          </cell>
          <cell r="AD13">
            <v>4.7365656568182475</v>
          </cell>
          <cell r="AE13">
            <v>6.0212854407583372</v>
          </cell>
          <cell r="AF13">
            <v>6.7964001786171639</v>
          </cell>
          <cell r="AG13">
            <v>6.2948661227691556</v>
          </cell>
          <cell r="AH13">
            <v>6.6625535174897292</v>
          </cell>
          <cell r="AI13">
            <v>5.4850341798631126</v>
          </cell>
          <cell r="AJ13">
            <v>4.2518779469047621</v>
          </cell>
          <cell r="AK13">
            <v>5.196038423749636</v>
          </cell>
          <cell r="AL13">
            <v>5.9163446802896393</v>
          </cell>
          <cell r="AM13">
            <v>5.628510762410313</v>
          </cell>
          <cell r="AN13">
            <v>6.3084081708524673</v>
          </cell>
          <cell r="AO13">
            <v>5.8762239388241087</v>
          </cell>
          <cell r="AP13">
            <v>5.7050539121806736</v>
          </cell>
          <cell r="AQ13">
            <v>4.0012690688043504</v>
          </cell>
          <cell r="AR13">
            <v>5.918393214234702</v>
          </cell>
          <cell r="AS13">
            <v>6.3850562623907976</v>
          </cell>
          <cell r="AT13">
            <v>5.5219327098327726</v>
          </cell>
          <cell r="AU13">
            <v>7.7054772931469646</v>
          </cell>
          <cell r="AV13">
            <v>5.2528079486287051</v>
          </cell>
          <cell r="AW13">
            <v>5.7335788017649181</v>
          </cell>
          <cell r="AX13">
            <v>5.9013447712591987</v>
          </cell>
          <cell r="AY13">
            <v>3.9994697259138352</v>
          </cell>
          <cell r="AZ13">
            <v>0.48379361760471651</v>
          </cell>
          <cell r="BA13">
            <v>2.2600472742275342</v>
          </cell>
          <cell r="BB13">
            <v>2.9566780561194141</v>
          </cell>
          <cell r="BC13">
            <v>6.1110622853048824</v>
          </cell>
          <cell r="BD13">
            <v>5.761604272072101</v>
          </cell>
          <cell r="BE13">
            <v>6.5821772808990069</v>
          </cell>
          <cell r="BF13">
            <v>4.5308638277993651</v>
          </cell>
          <cell r="BG13">
            <v>5.2468416489023699</v>
          </cell>
          <cell r="BH13">
            <v>3.9919418318562099</v>
          </cell>
          <cell r="BI13">
            <v>5.1861410902211187</v>
          </cell>
          <cell r="BJ13">
            <v>3.530290177264769</v>
          </cell>
          <cell r="BK13">
            <v>1</v>
          </cell>
          <cell r="BL13">
            <v>5.2249037553884392</v>
          </cell>
          <cell r="BM13">
            <v>5.2507083007579487</v>
          </cell>
          <cell r="BN13">
            <v>5.4947754449423503</v>
          </cell>
          <cell r="BO13">
            <v>3.917002012227619</v>
          </cell>
          <cell r="BP13">
            <v>5.6909772773398863</v>
          </cell>
          <cell r="BQ13">
            <v>5.6197852064078679</v>
          </cell>
          <cell r="BR13">
            <v>4.4616835944502355</v>
          </cell>
          <cell r="BS13">
            <v>1.8533913167567633</v>
          </cell>
          <cell r="BT13">
            <v>1.7108168736393883</v>
          </cell>
          <cell r="BU13">
            <v>7.6601281362602069</v>
          </cell>
          <cell r="BV13">
            <v>6.8307305182270515</v>
          </cell>
          <cell r="BW13">
            <v>8.0822586565601195</v>
          </cell>
          <cell r="BX13">
            <v>6.6619333975131276</v>
          </cell>
          <cell r="BY13">
            <v>7.8641606311574801</v>
          </cell>
          <cell r="BZ13">
            <v>6.9822829447599446</v>
          </cell>
          <cell r="CA13">
            <v>6.0682820942700966</v>
          </cell>
          <cell r="CB13">
            <v>5.6399816771847417</v>
          </cell>
          <cell r="CC13">
            <v>6.773267314656116</v>
          </cell>
          <cell r="CD13">
            <v>4.2216037505593293</v>
          </cell>
          <cell r="CE13">
            <v>6.4260391202398726</v>
          </cell>
          <cell r="CF13">
            <v>6.9570704947018864</v>
          </cell>
          <cell r="CG13">
            <v>6.0596066872094285</v>
          </cell>
          <cell r="CH13">
            <v>6.1609991988801935</v>
          </cell>
          <cell r="CI13">
            <v>6.5958336480847235</v>
          </cell>
          <cell r="CJ13">
            <v>6.0216627136739866</v>
          </cell>
          <cell r="CK13">
            <v>6.8863625730273377</v>
          </cell>
          <cell r="CL13">
            <v>6.4971825064523738</v>
          </cell>
          <cell r="CM13">
            <v>5.4028071759663803</v>
          </cell>
        </row>
        <row r="14">
          <cell r="A14">
            <v>1953</v>
          </cell>
          <cell r="B14">
            <v>7.3856193699352843</v>
          </cell>
          <cell r="C14">
            <v>7.5037695382450176</v>
          </cell>
          <cell r="D14">
            <v>7.256421716013211</v>
          </cell>
          <cell r="E14">
            <v>3.6706188306183005</v>
          </cell>
          <cell r="F14">
            <v>3.4471541774434966</v>
          </cell>
          <cell r="G14">
            <v>3.2901709336361313</v>
          </cell>
          <cell r="H14">
            <v>2.7034210275195769</v>
          </cell>
          <cell r="I14">
            <v>3.499501491269073</v>
          </cell>
          <cell r="J14">
            <v>5.2697542694735784</v>
          </cell>
          <cell r="K14">
            <v>3.8063695629968737</v>
          </cell>
          <cell r="L14">
            <v>4.7702129396860196</v>
          </cell>
          <cell r="M14">
            <v>5.3265961308418088</v>
          </cell>
          <cell r="N14">
            <v>1.6996383658088468</v>
          </cell>
          <cell r="O14">
            <v>6.2897617414011231</v>
          </cell>
          <cell r="P14">
            <v>6.725904715842403</v>
          </cell>
          <cell r="Q14">
            <v>5.0030828115662516</v>
          </cell>
          <cell r="R14">
            <v>6.1647135407582425</v>
          </cell>
          <cell r="S14">
            <v>4.9341095970873088</v>
          </cell>
          <cell r="T14">
            <v>6.5067627846561891</v>
          </cell>
          <cell r="U14">
            <v>5.5098805383307381</v>
          </cell>
          <cell r="V14">
            <v>5.7293384280458577</v>
          </cell>
          <cell r="W14">
            <v>2.8750240885979181</v>
          </cell>
          <cell r="X14">
            <v>4.39070244383971</v>
          </cell>
          <cell r="Y14">
            <v>5.585897987436363</v>
          </cell>
          <cell r="Z14">
            <v>3.1340841285027774</v>
          </cell>
          <cell r="AA14">
            <v>5.8928923611558206</v>
          </cell>
          <cell r="AB14">
            <v>5.8280735218482462</v>
          </cell>
          <cell r="AC14">
            <v>6.5968943534213951</v>
          </cell>
          <cell r="AD14">
            <v>4.7050453415603917</v>
          </cell>
          <cell r="AE14">
            <v>6.3536831407805066</v>
          </cell>
          <cell r="AF14">
            <v>7.0518341274412277</v>
          </cell>
          <cell r="AG14">
            <v>6.6156240435181184</v>
          </cell>
          <cell r="AH14">
            <v>6.6316492923400716</v>
          </cell>
          <cell r="AI14">
            <v>5.5587408347983525</v>
          </cell>
          <cell r="AJ14">
            <v>4.3529497301003994</v>
          </cell>
          <cell r="AK14">
            <v>5.3944694386922913</v>
          </cell>
          <cell r="AL14">
            <v>5.82267262327343</v>
          </cell>
          <cell r="AM14">
            <v>5.6745212891084451</v>
          </cell>
          <cell r="AN14">
            <v>6.2380626842444951</v>
          </cell>
          <cell r="AO14">
            <v>5.9839294759614114</v>
          </cell>
          <cell r="AP14">
            <v>5.8403445429993495</v>
          </cell>
          <cell r="AQ14">
            <v>3.9899003739192991</v>
          </cell>
          <cell r="AR14">
            <v>5.9058250436296476</v>
          </cell>
          <cell r="AS14">
            <v>6.4021130820459664</v>
          </cell>
          <cell r="AT14">
            <v>5.4215113774551238</v>
          </cell>
          <cell r="AU14">
            <v>7.8212710381381916</v>
          </cell>
          <cell r="AV14">
            <v>5.1720198672450355</v>
          </cell>
          <cell r="AW14">
            <v>5.3348203144625952</v>
          </cell>
          <cell r="AX14">
            <v>6.0425548233778832</v>
          </cell>
          <cell r="AY14">
            <v>4.0803201919722962</v>
          </cell>
          <cell r="AZ14">
            <v>0.49152024562903746</v>
          </cell>
          <cell r="BA14">
            <v>2.2211757301658146</v>
          </cell>
          <cell r="BB14">
            <v>2.8892632914391778</v>
          </cell>
          <cell r="BC14">
            <v>6.0035533082989962</v>
          </cell>
          <cell r="BD14">
            <v>5.690428782485256</v>
          </cell>
          <cell r="BE14">
            <v>6.3476733273710595</v>
          </cell>
          <cell r="BF14">
            <v>4.4818358612398885</v>
          </cell>
          <cell r="BG14">
            <v>5.2697542694735784</v>
          </cell>
          <cell r="BH14">
            <v>3.8063695629968737</v>
          </cell>
          <cell r="BI14">
            <v>5.7069438620384547</v>
          </cell>
          <cell r="BJ14">
            <v>3.3276855685455677</v>
          </cell>
          <cell r="BK14">
            <v>1</v>
          </cell>
          <cell r="BL14">
            <v>5.365719925550013</v>
          </cell>
          <cell r="BM14">
            <v>5.2201058558627276</v>
          </cell>
          <cell r="BN14">
            <v>5.4282862366437534</v>
          </cell>
          <cell r="BO14">
            <v>3.9187761673351407</v>
          </cell>
          <cell r="BP14">
            <v>5.6595117520742253</v>
          </cell>
          <cell r="BQ14">
            <v>5.5447735960563236</v>
          </cell>
          <cell r="BR14">
            <v>4.6323518183494121</v>
          </cell>
          <cell r="BS14">
            <v>2.0699007122495421</v>
          </cell>
          <cell r="BT14">
            <v>1.8250629080552105</v>
          </cell>
          <cell r="BU14">
            <v>7.6195145321415128</v>
          </cell>
          <cell r="BV14">
            <v>6.7760608996773026</v>
          </cell>
          <cell r="BW14">
            <v>8.0235312882080674</v>
          </cell>
          <cell r="BX14">
            <v>6.6770322077668043</v>
          </cell>
          <cell r="BY14">
            <v>7.8961804484791998</v>
          </cell>
          <cell r="BZ14">
            <v>6.9339901170597216</v>
          </cell>
          <cell r="CA14">
            <v>6.1171780688798014</v>
          </cell>
          <cell r="CB14">
            <v>5.6529134117941267</v>
          </cell>
          <cell r="CC14">
            <v>6.7031234597706204</v>
          </cell>
          <cell r="CD14">
            <v>4.438086622066141</v>
          </cell>
          <cell r="CE14">
            <v>6.3839049677853632</v>
          </cell>
          <cell r="CF14">
            <v>6.8607895622908774</v>
          </cell>
          <cell r="CG14">
            <v>6.0261659941991281</v>
          </cell>
          <cell r="CH14">
            <v>6.1476097696383647</v>
          </cell>
          <cell r="CI14">
            <v>6.6315811832674614</v>
          </cell>
          <cell r="CJ14">
            <v>6.1026464748159022</v>
          </cell>
          <cell r="CK14">
            <v>6.9746771929094544</v>
          </cell>
          <cell r="CL14">
            <v>6.4333581077056463</v>
          </cell>
          <cell r="CM14">
            <v>5.4385918864820608</v>
          </cell>
        </row>
        <row r="15">
          <cell r="A15">
            <v>1954</v>
          </cell>
          <cell r="B15">
            <v>7.3443899298838913</v>
          </cell>
          <cell r="C15">
            <v>7.4552855810726602</v>
          </cell>
          <cell r="D15">
            <v>7.2420730352553173</v>
          </cell>
          <cell r="E15">
            <v>3.7729966239436314</v>
          </cell>
          <cell r="F15">
            <v>3.5421445802073417</v>
          </cell>
          <cell r="G15">
            <v>3.3208174223534797</v>
          </cell>
          <cell r="H15">
            <v>2.7930676367382419</v>
          </cell>
          <cell r="I15">
            <v>3.5207156599219136</v>
          </cell>
          <cell r="J15">
            <v>5.3129161172532715</v>
          </cell>
          <cell r="K15">
            <v>3.9125366537425506</v>
          </cell>
          <cell r="L15">
            <v>4.971152540549042</v>
          </cell>
          <cell r="M15">
            <v>5.4484454269528122</v>
          </cell>
          <cell r="N15">
            <v>1.8736799113598701</v>
          </cell>
          <cell r="O15">
            <v>6.3200746728336483</v>
          </cell>
          <cell r="P15">
            <v>6.6498427691320465</v>
          </cell>
          <cell r="Q15">
            <v>5.0415649036487551</v>
          </cell>
          <cell r="R15">
            <v>6.1454579069913011</v>
          </cell>
          <cell r="S15">
            <v>4.9498433031280458</v>
          </cell>
          <cell r="T15">
            <v>6.4965409623085977</v>
          </cell>
          <cell r="U15">
            <v>5.5182610786574067</v>
          </cell>
          <cell r="V15">
            <v>5.8756405535182363</v>
          </cell>
          <cell r="W15">
            <v>2.9493106160306879</v>
          </cell>
          <cell r="X15">
            <v>4.467723249553198</v>
          </cell>
          <cell r="Y15">
            <v>5.7278788786544617</v>
          </cell>
          <cell r="Z15">
            <v>3.3544389510005401</v>
          </cell>
          <cell r="AA15">
            <v>5.8768165332389755</v>
          </cell>
          <cell r="AB15">
            <v>5.8715126418854515</v>
          </cell>
          <cell r="AC15">
            <v>6.6395797861414154</v>
          </cell>
          <cell r="AD15">
            <v>4.8362878782720591</v>
          </cell>
          <cell r="AE15">
            <v>6.2919786232406203</v>
          </cell>
          <cell r="AF15">
            <v>7.064689842191993</v>
          </cell>
          <cell r="AG15">
            <v>6.6014396985649446</v>
          </cell>
          <cell r="AH15">
            <v>6.6747029205243171</v>
          </cell>
          <cell r="AI15">
            <v>5.7707360204858347</v>
          </cell>
          <cell r="AJ15">
            <v>4.4858485711282992</v>
          </cell>
          <cell r="AK15">
            <v>5.4220966615051909</v>
          </cell>
          <cell r="AL15">
            <v>5.8913457635533959</v>
          </cell>
          <cell r="AM15">
            <v>5.7077420172635742</v>
          </cell>
          <cell r="AN15">
            <v>6.2585840357020786</v>
          </cell>
          <cell r="AO15">
            <v>5.9650841681478193</v>
          </cell>
          <cell r="AP15">
            <v>5.8227662690830462</v>
          </cell>
          <cell r="AQ15">
            <v>4.0912609370830726</v>
          </cell>
          <cell r="AR15">
            <v>5.9906682484522085</v>
          </cell>
          <cell r="AS15">
            <v>6.4802400678801195</v>
          </cell>
          <cell r="AT15">
            <v>5.4939393249503645</v>
          </cell>
          <cell r="AU15">
            <v>7.7834969690146698</v>
          </cell>
          <cell r="AV15">
            <v>5.198731782537128</v>
          </cell>
          <cell r="AW15">
            <v>5.5338508729219296</v>
          </cell>
          <cell r="AX15">
            <v>6.1109871035977648</v>
          </cell>
          <cell r="AY15">
            <v>4.2088400632897676</v>
          </cell>
          <cell r="AZ15">
            <v>0.5029024592297574</v>
          </cell>
          <cell r="BA15">
            <v>2.1829752593995959</v>
          </cell>
          <cell r="BB15">
            <v>2.8233832831237664</v>
          </cell>
          <cell r="BC15">
            <v>6.005815437314455</v>
          </cell>
          <cell r="BD15">
            <v>5.844186721539792</v>
          </cell>
          <cell r="BE15">
            <v>6.4918707148337411</v>
          </cell>
          <cell r="BF15">
            <v>4.6369135602981757</v>
          </cell>
          <cell r="BG15">
            <v>5.3129161172532715</v>
          </cell>
          <cell r="BH15">
            <v>3.9125366537425506</v>
          </cell>
          <cell r="BI15">
            <v>5.6181478985999203</v>
          </cell>
          <cell r="BJ15">
            <v>3.4478265355112874</v>
          </cell>
          <cell r="BK15">
            <v>1</v>
          </cell>
          <cell r="BL15">
            <v>5.402049891301961</v>
          </cell>
          <cell r="BM15">
            <v>5.3036887490148157</v>
          </cell>
          <cell r="BN15">
            <v>5.5330853324547649</v>
          </cell>
          <cell r="BO15">
            <v>4.080790987462767</v>
          </cell>
          <cell r="BP15">
            <v>5.7642009124394376</v>
          </cell>
          <cell r="BQ15">
            <v>5.6735153465224633</v>
          </cell>
          <cell r="BR15">
            <v>4.6528974197452433</v>
          </cell>
          <cell r="BS15">
            <v>2.1357938485142598</v>
          </cell>
          <cell r="BT15">
            <v>2.0060836450623727</v>
          </cell>
          <cell r="BU15">
            <v>7.6326716542678259</v>
          </cell>
          <cell r="BV15">
            <v>6.7492460312616345</v>
          </cell>
          <cell r="BW15">
            <v>7.9854173405857516</v>
          </cell>
          <cell r="BX15">
            <v>6.719598991113088</v>
          </cell>
          <cell r="BY15">
            <v>7.8353312112625586</v>
          </cell>
          <cell r="BZ15">
            <v>6.9169917982317815</v>
          </cell>
          <cell r="CA15">
            <v>6.157710360202306</v>
          </cell>
          <cell r="CB15">
            <v>5.6385484690695931</v>
          </cell>
          <cell r="CC15">
            <v>6.62751235140533</v>
          </cell>
          <cell r="CD15">
            <v>4.4660434642280791</v>
          </cell>
          <cell r="CE15">
            <v>6.35736287081457</v>
          </cell>
          <cell r="CF15">
            <v>6.7888045830936958</v>
          </cell>
          <cell r="CG15">
            <v>6.0784299507520947</v>
          </cell>
          <cell r="CH15">
            <v>6.2237844067905144</v>
          </cell>
          <cell r="CI15">
            <v>6.691102023013606</v>
          </cell>
          <cell r="CJ15">
            <v>6.181886803274824</v>
          </cell>
          <cell r="CK15">
            <v>6.9705197868004829</v>
          </cell>
          <cell r="CL15">
            <v>6.4466576124801866</v>
          </cell>
          <cell r="CM15">
            <v>5.5561012588244703</v>
          </cell>
        </row>
        <row r="16">
          <cell r="A16">
            <v>1955</v>
          </cell>
          <cell r="B16">
            <v>6.9929273504458367</v>
          </cell>
          <cell r="C16">
            <v>7.0883303907726285</v>
          </cell>
          <cell r="D16">
            <v>6.9259764436198639</v>
          </cell>
          <cell r="E16">
            <v>3.580455165250608</v>
          </cell>
          <cell r="F16">
            <v>3.3746850770436665</v>
          </cell>
          <cell r="G16">
            <v>3.3457677420574963</v>
          </cell>
          <cell r="H16">
            <v>2.8619490934880405</v>
          </cell>
          <cell r="I16">
            <v>3.499501491269073</v>
          </cell>
          <cell r="J16">
            <v>5.1086630290755837</v>
          </cell>
          <cell r="K16">
            <v>3.7836976631028172</v>
          </cell>
          <cell r="L16">
            <v>4.9182775103943763</v>
          </cell>
          <cell r="M16">
            <v>5.3387830010960844</v>
          </cell>
          <cell r="N16">
            <v>1.8562209819571298</v>
          </cell>
          <cell r="O16">
            <v>6.1486277342619644</v>
          </cell>
          <cell r="P16">
            <v>6.3423764942862775</v>
          </cell>
          <cell r="Q16">
            <v>4.7508158942190972</v>
          </cell>
          <cell r="R16">
            <v>5.9437903833979711</v>
          </cell>
          <cell r="S16">
            <v>4.6567996946994201</v>
          </cell>
          <cell r="T16">
            <v>6.2755024955240302</v>
          </cell>
          <cell r="U16">
            <v>5.4481812189631382</v>
          </cell>
          <cell r="V16">
            <v>5.8092168205108701</v>
          </cell>
          <cell r="W16">
            <v>2.9189261154743442</v>
          </cell>
          <cell r="X16">
            <v>4.3997801254745399</v>
          </cell>
          <cell r="Y16">
            <v>5.6598177618989265</v>
          </cell>
          <cell r="Z16">
            <v>3.3893684039080263</v>
          </cell>
          <cell r="AA16">
            <v>5.6399423194496086</v>
          </cell>
          <cell r="AB16">
            <v>5.5967801333386191</v>
          </cell>
          <cell r="AC16">
            <v>6.5935861592205276</v>
          </cell>
          <cell r="AD16">
            <v>4.82029200566316</v>
          </cell>
          <cell r="AE16">
            <v>6.0383618188523833</v>
          </cell>
          <cell r="AF16">
            <v>6.7626414118351468</v>
          </cell>
          <cell r="AG16">
            <v>6.4525602813204088</v>
          </cell>
          <cell r="AH16">
            <v>6.5542096385330142</v>
          </cell>
          <cell r="AI16">
            <v>5.8031734721599086</v>
          </cell>
          <cell r="AJ16">
            <v>4.432560669775703</v>
          </cell>
          <cell r="AK16">
            <v>5.2230714311427757</v>
          </cell>
          <cell r="AL16">
            <v>5.8112463373708501</v>
          </cell>
          <cell r="AM16">
            <v>5.6546949232005721</v>
          </cell>
          <cell r="AN16">
            <v>6.0436268605855457</v>
          </cell>
          <cell r="AO16">
            <v>5.7465310487230878</v>
          </cell>
          <cell r="AP16">
            <v>5.5922745096356499</v>
          </cell>
          <cell r="AQ16">
            <v>3.9352745034108212</v>
          </cell>
          <cell r="AR16">
            <v>5.8583043631210066</v>
          </cell>
          <cell r="AS16">
            <v>6.3506633501566467</v>
          </cell>
          <cell r="AT16">
            <v>5.3097225255097307</v>
          </cell>
          <cell r="AU16">
            <v>7.4127319820172746</v>
          </cell>
          <cell r="AV16">
            <v>5.0553144619212116</v>
          </cell>
          <cell r="AW16">
            <v>5.5064893958617791</v>
          </cell>
          <cell r="AX16">
            <v>6.0520295175463694</v>
          </cell>
          <cell r="AY16">
            <v>4.1904658464845177</v>
          </cell>
          <cell r="AZ16">
            <v>0.50545485473834995</v>
          </cell>
          <cell r="BA16">
            <v>2.1454298218494108</v>
          </cell>
          <cell r="BB16">
            <v>2.7590078350552036</v>
          </cell>
          <cell r="BC16">
            <v>5.8099095506102003</v>
          </cell>
          <cell r="BD16">
            <v>5.795968598083121</v>
          </cell>
          <cell r="BE16">
            <v>6.4325269286237132</v>
          </cell>
          <cell r="BF16">
            <v>4.5568707455739403</v>
          </cell>
          <cell r="BG16">
            <v>5.1086630290755837</v>
          </cell>
          <cell r="BH16">
            <v>3.7836976631028172</v>
          </cell>
          <cell r="BI16">
            <v>5.3903148545677997</v>
          </cell>
          <cell r="BJ16">
            <v>3.3276855685455677</v>
          </cell>
          <cell r="BK16">
            <v>1</v>
          </cell>
          <cell r="BL16">
            <v>5.1537460272875686</v>
          </cell>
          <cell r="BM16">
            <v>5.1779563743663468</v>
          </cell>
          <cell r="BN16">
            <v>5.361370970938661</v>
          </cell>
          <cell r="BO16">
            <v>4.057609917524406</v>
          </cell>
          <cell r="BP16">
            <v>5.6573257126485323</v>
          </cell>
          <cell r="BQ16">
            <v>5.5732692002609419</v>
          </cell>
          <cell r="BR16">
            <v>4.4457559706622325</v>
          </cell>
          <cell r="BS16">
            <v>2.007889333027324</v>
          </cell>
          <cell r="BT16">
            <v>1.9835582883116469</v>
          </cell>
          <cell r="BU16">
            <v>7.4416667558405853</v>
          </cell>
          <cell r="BV16">
            <v>6.5157660387475405</v>
          </cell>
          <cell r="BW16">
            <v>7.7155395027583777</v>
          </cell>
          <cell r="BX16">
            <v>6.6320264403182625</v>
          </cell>
          <cell r="BY16">
            <v>7.5774088263630279</v>
          </cell>
          <cell r="BZ16">
            <v>6.7047528042688933</v>
          </cell>
          <cell r="CA16">
            <v>6.0631148773857175</v>
          </cell>
          <cell r="CB16">
            <v>5.4599781407071211</v>
          </cell>
          <cell r="CC16">
            <v>6.3168444207744292</v>
          </cell>
          <cell r="CD16">
            <v>4.2058329463047484</v>
          </cell>
          <cell r="CE16">
            <v>6.1577105112405235</v>
          </cell>
          <cell r="CF16">
            <v>6.470402274545747</v>
          </cell>
          <cell r="CG16">
            <v>6.0061354789102319</v>
          </cell>
          <cell r="CH16">
            <v>6.0913241587845102</v>
          </cell>
          <cell r="CI16">
            <v>6.5643481168570492</v>
          </cell>
          <cell r="CJ16">
            <v>6.0052684762000714</v>
          </cell>
          <cell r="CK16">
            <v>6.7378276960663905</v>
          </cell>
          <cell r="CL16">
            <v>6.3632032562141134</v>
          </cell>
          <cell r="CM16">
            <v>5.4880872572624178</v>
          </cell>
        </row>
        <row r="17">
          <cell r="A17">
            <v>1956</v>
          </cell>
          <cell r="B17">
            <v>6.8010318510030014</v>
          </cell>
          <cell r="C17">
            <v>6.8824784602826519</v>
          </cell>
          <cell r="D17">
            <v>6.7404902422688151</v>
          </cell>
          <cell r="E17">
            <v>3.3286711495088372</v>
          </cell>
          <cell r="F17">
            <v>3.1527124378109455</v>
          </cell>
          <cell r="G17">
            <v>3.2365133391672183</v>
          </cell>
          <cell r="H17">
            <v>2.8753701670733376</v>
          </cell>
          <cell r="I17">
            <v>3.3579449598248385</v>
          </cell>
          <cell r="J17">
            <v>5.076634448586228</v>
          </cell>
          <cell r="K17">
            <v>3.6003330388881012</v>
          </cell>
          <cell r="L17">
            <v>4.7385858585858589</v>
          </cell>
          <cell r="M17">
            <v>5.1358474909814467</v>
          </cell>
          <cell r="N17">
            <v>1.8221716716355081</v>
          </cell>
          <cell r="O17">
            <v>5.9602446230659494</v>
          </cell>
          <cell r="P17">
            <v>6.0763767619162419</v>
          </cell>
          <cell r="Q17">
            <v>4.7482439010242699</v>
          </cell>
          <cell r="R17">
            <v>5.7698023946838983</v>
          </cell>
          <cell r="S17">
            <v>4.7029039662532162</v>
          </cell>
          <cell r="T17">
            <v>6.0767506273058505</v>
          </cell>
          <cell r="U17">
            <v>5.407239025039293</v>
          </cell>
          <cell r="V17">
            <v>5.6826928602846882</v>
          </cell>
          <cell r="W17">
            <v>2.8599413591831633</v>
          </cell>
          <cell r="X17">
            <v>4.2611542006790684</v>
          </cell>
          <cell r="Y17">
            <v>5.5302684818451446</v>
          </cell>
          <cell r="Z17">
            <v>3.2703895198760971</v>
          </cell>
          <cell r="AA17">
            <v>5.4136885931621412</v>
          </cell>
          <cell r="AB17">
            <v>5.6442039549250813</v>
          </cell>
          <cell r="AC17">
            <v>6.5219651489632406</v>
          </cell>
          <cell r="AD17">
            <v>4.7511873146414736</v>
          </cell>
          <cell r="AE17">
            <v>5.8532060775332369</v>
          </cell>
          <cell r="AF17">
            <v>6.589411944985752</v>
          </cell>
          <cell r="AG17">
            <v>6.3684041331699461</v>
          </cell>
          <cell r="AH17">
            <v>6.4438932345735402</v>
          </cell>
          <cell r="AI17">
            <v>5.691394704388073</v>
          </cell>
          <cell r="AJ17">
            <v>4.3558652307735617</v>
          </cell>
          <cell r="AK17">
            <v>5.0397452918522987</v>
          </cell>
          <cell r="AL17">
            <v>5.7222456968090967</v>
          </cell>
          <cell r="AM17">
            <v>5.5514034392379976</v>
          </cell>
          <cell r="AN17">
            <v>5.7984785137519568</v>
          </cell>
          <cell r="AO17">
            <v>5.5458440639332984</v>
          </cell>
          <cell r="AP17">
            <v>5.3834873086696495</v>
          </cell>
          <cell r="AQ17">
            <v>3.7989913884875404</v>
          </cell>
          <cell r="AR17">
            <v>5.7494443104573278</v>
          </cell>
          <cell r="AS17">
            <v>6.2282067919462856</v>
          </cell>
          <cell r="AT17">
            <v>5.1109275633929601</v>
          </cell>
          <cell r="AU17">
            <v>7.182994085242516</v>
          </cell>
          <cell r="AV17">
            <v>4.8140097305405245</v>
          </cell>
          <cell r="AW17">
            <v>5.2221787784773248</v>
          </cell>
          <cell r="AX17">
            <v>5.9438460961952311</v>
          </cell>
          <cell r="AY17">
            <v>4.1225941463456062</v>
          </cell>
          <cell r="AZ17">
            <v>0.50676606286914527</v>
          </cell>
          <cell r="BA17">
            <v>2.1085298675636408</v>
          </cell>
          <cell r="BB17">
            <v>2.6960984655641047</v>
          </cell>
          <cell r="BC17">
            <v>5.5256357166418857</v>
          </cell>
          <cell r="BD17">
            <v>5.5983372706845298</v>
          </cell>
          <cell r="BE17">
            <v>6.2020791425125479</v>
          </cell>
          <cell r="BF17">
            <v>4.3641571738810443</v>
          </cell>
          <cell r="BG17">
            <v>5.076634448586228</v>
          </cell>
          <cell r="BH17">
            <v>3.6003330388881012</v>
          </cell>
          <cell r="BI17">
            <v>5.2609611606153974</v>
          </cell>
          <cell r="BJ17">
            <v>3.1655508652256876</v>
          </cell>
          <cell r="BK17">
            <v>1</v>
          </cell>
          <cell r="BL17">
            <v>4.8772674303337364</v>
          </cell>
          <cell r="BM17">
            <v>4.9622017783198125</v>
          </cell>
          <cell r="BN17">
            <v>5.1413785641314567</v>
          </cell>
          <cell r="BO17">
            <v>3.9110625994384476</v>
          </cell>
          <cell r="BP17">
            <v>5.4489356508597888</v>
          </cell>
          <cell r="BQ17">
            <v>5.3656545103252533</v>
          </cell>
          <cell r="BR17">
            <v>4.4401178498718261</v>
          </cell>
          <cell r="BS17">
            <v>1.8805720469913869</v>
          </cell>
          <cell r="BT17">
            <v>1.9459961543013891</v>
          </cell>
          <cell r="BU17">
            <v>7.2326147038312127</v>
          </cell>
          <cell r="BV17">
            <v>6.3264902326486121</v>
          </cell>
          <cell r="BW17">
            <v>7.4766908364958775</v>
          </cell>
          <cell r="BX17">
            <v>6.5450474608426159</v>
          </cell>
          <cell r="BY17">
            <v>7.3599677674881212</v>
          </cell>
          <cell r="BZ17">
            <v>6.5188864865739191</v>
          </cell>
          <cell r="CA17">
            <v>5.9840511994764674</v>
          </cell>
          <cell r="CB17">
            <v>5.3058843127000186</v>
          </cell>
          <cell r="CC17">
            <v>6.0509133324418016</v>
          </cell>
          <cell r="CD17">
            <v>4.2235107989207181</v>
          </cell>
          <cell r="CE17">
            <v>5.9796595138465038</v>
          </cell>
          <cell r="CF17">
            <v>6.1843370127423745</v>
          </cell>
          <cell r="CG17">
            <v>5.9374164246976973</v>
          </cell>
          <cell r="CH17">
            <v>5.9832366384019942</v>
          </cell>
          <cell r="CI17">
            <v>6.4607499988775299</v>
          </cell>
          <cell r="CJ17">
            <v>5.7800185200149867</v>
          </cell>
          <cell r="CK17">
            <v>6.5805523451200054</v>
          </cell>
          <cell r="CL17">
            <v>6.2587176598061793</v>
          </cell>
          <cell r="CM17">
            <v>5.3959176694128912</v>
          </cell>
        </row>
        <row r="18">
          <cell r="A18">
            <v>1957</v>
          </cell>
          <cell r="B18">
            <v>6.5849400791992432</v>
          </cell>
          <cell r="C18">
            <v>6.6608441314658995</v>
          </cell>
          <cell r="D18">
            <v>6.5429393946385668</v>
          </cell>
          <cell r="E18">
            <v>3.2103148279877507</v>
          </cell>
          <cell r="F18">
            <v>3.047694440707974</v>
          </cell>
          <cell r="G18">
            <v>3.1844281300000001</v>
          </cell>
          <cell r="H18">
            <v>2.8709369374027331</v>
          </cell>
          <cell r="I18">
            <v>3.2333108086315496</v>
          </cell>
          <cell r="J18">
            <v>4.9773281060579633</v>
          </cell>
          <cell r="K18">
            <v>3.410611187876087</v>
          </cell>
          <cell r="L18">
            <v>4.5875623720038101</v>
          </cell>
          <cell r="M18">
            <v>5.0135846939768243</v>
          </cell>
          <cell r="N18">
            <v>1.8221716716355081</v>
          </cell>
          <cell r="O18">
            <v>5.7995602738245067</v>
          </cell>
          <cell r="P18">
            <v>5.9143408403747495</v>
          </cell>
          <cell r="Q18">
            <v>4.7052689941250714</v>
          </cell>
          <cell r="R18">
            <v>5.6342863104288208</v>
          </cell>
          <cell r="S18">
            <v>4.7054008421691824</v>
          </cell>
          <cell r="T18">
            <v>5.9451895190387773</v>
          </cell>
          <cell r="U18">
            <v>5.3434343332888963</v>
          </cell>
          <cell r="V18">
            <v>5.5634767214678886</v>
          </cell>
          <cell r="W18">
            <v>2.7733220940156968</v>
          </cell>
          <cell r="X18">
            <v>4.1366005548233691</v>
          </cell>
          <cell r="Y18">
            <v>5.4077393473054487</v>
          </cell>
          <cell r="Z18">
            <v>3.1594619793825021</v>
          </cell>
          <cell r="AA18">
            <v>5.2475953506030555</v>
          </cell>
          <cell r="AB18">
            <v>5.5994208634906677</v>
          </cell>
          <cell r="AC18">
            <v>6.4528016595608202</v>
          </cell>
          <cell r="AD18">
            <v>4.6552862986438974</v>
          </cell>
          <cell r="AE18">
            <v>5.7106866653392991</v>
          </cell>
          <cell r="AF18">
            <v>6.4017186227628686</v>
          </cell>
          <cell r="AG18">
            <v>6.293983680038612</v>
          </cell>
          <cell r="AH18">
            <v>6.3210416903569406</v>
          </cell>
          <cell r="AI18">
            <v>5.5838263878600243</v>
          </cell>
          <cell r="AJ18">
            <v>4.2780347889598795</v>
          </cell>
          <cell r="AK18">
            <v>4.9190442845087139</v>
          </cell>
          <cell r="AL18">
            <v>5.6022567241428263</v>
          </cell>
          <cell r="AM18">
            <v>5.4336020379888268</v>
          </cell>
          <cell r="AN18">
            <v>5.5703900455392512</v>
          </cell>
          <cell r="AO18">
            <v>5.3650953513584554</v>
          </cell>
          <cell r="AP18">
            <v>5.2158645670677899</v>
          </cell>
          <cell r="AQ18">
            <v>3.6537340551549287</v>
          </cell>
          <cell r="AR18">
            <v>5.6217405851725806</v>
          </cell>
          <cell r="AS18">
            <v>6.1187125525301918</v>
          </cell>
          <cell r="AT18">
            <v>4.9268962783020749</v>
          </cell>
          <cell r="AU18">
            <v>6.9629123732304956</v>
          </cell>
          <cell r="AV18">
            <v>4.5946761976956347</v>
          </cell>
          <cell r="AW18">
            <v>4.9000915062594075</v>
          </cell>
          <cell r="AX18">
            <v>5.8401842380717763</v>
          </cell>
          <cell r="AY18">
            <v>4.0349683221437465</v>
          </cell>
          <cell r="AZ18">
            <v>0.50766275378840475</v>
          </cell>
          <cell r="BA18">
            <v>2.0722659972320057</v>
          </cell>
          <cell r="BB18">
            <v>2.6346232012719635</v>
          </cell>
          <cell r="BC18">
            <v>5.2831708105914661</v>
          </cell>
          <cell r="BD18">
            <v>5.4007448287220283</v>
          </cell>
          <cell r="BE18">
            <v>5.9360150452093574</v>
          </cell>
          <cell r="BF18">
            <v>4.198491193736456</v>
          </cell>
          <cell r="BG18">
            <v>4.9773281060579633</v>
          </cell>
          <cell r="BH18">
            <v>3.410611187876087</v>
          </cell>
          <cell r="BI18">
            <v>5.1697826435448428</v>
          </cell>
          <cell r="BJ18">
            <v>2.9907291301539929</v>
          </cell>
          <cell r="BK18">
            <v>1</v>
          </cell>
          <cell r="BL18">
            <v>4.8437345673160364</v>
          </cell>
          <cell r="BM18">
            <v>4.8363013419830816</v>
          </cell>
          <cell r="BN18">
            <v>5.0052845382857063</v>
          </cell>
          <cell r="BO18">
            <v>3.8158702221594423</v>
          </cell>
          <cell r="BP18">
            <v>5.3311588381721613</v>
          </cell>
          <cell r="BQ18">
            <v>5.2383569903085299</v>
          </cell>
          <cell r="BR18">
            <v>4.4258051611282978</v>
          </cell>
          <cell r="BS18">
            <v>1.9769432729675083</v>
          </cell>
          <cell r="BT18">
            <v>1.9435061199434251</v>
          </cell>
          <cell r="BU18">
            <v>7.0920875898540601</v>
          </cell>
          <cell r="BV18">
            <v>6.1867679549510743</v>
          </cell>
          <cell r="BW18">
            <v>7.306539641145128</v>
          </cell>
          <cell r="BX18">
            <v>6.4690968223958452</v>
          </cell>
          <cell r="BY18">
            <v>7.2099517588680522</v>
          </cell>
          <cell r="BZ18">
            <v>6.3608464053125733</v>
          </cell>
          <cell r="CA18">
            <v>5.8890776895249353</v>
          </cell>
          <cell r="CB18">
            <v>5.2242544389595666</v>
          </cell>
          <cell r="CC18">
            <v>5.8825528393543314</v>
          </cell>
          <cell r="CD18">
            <v>4.2069820791262034</v>
          </cell>
          <cell r="CE18">
            <v>5.8501490476025984</v>
          </cell>
          <cell r="CF18">
            <v>5.9879537690963955</v>
          </cell>
          <cell r="CG18">
            <v>5.8522103996387091</v>
          </cell>
          <cell r="CH18">
            <v>5.8689345693444865</v>
          </cell>
          <cell r="CI18">
            <v>6.3666071223150187</v>
          </cell>
          <cell r="CJ18">
            <v>5.5841667612983086</v>
          </cell>
          <cell r="CK18">
            <v>6.4210088648920154</v>
          </cell>
          <cell r="CL18">
            <v>6.1717605917406644</v>
          </cell>
          <cell r="CM18">
            <v>5.3353664477794904</v>
          </cell>
        </row>
        <row r="19">
          <cell r="A19">
            <v>1958</v>
          </cell>
          <cell r="B19">
            <v>6.3907201051830151</v>
          </cell>
          <cell r="C19">
            <v>6.4585917166362803</v>
          </cell>
          <cell r="D19">
            <v>6.3735376874983443</v>
          </cell>
          <cell r="E19">
            <v>3.2769625105405553</v>
          </cell>
          <cell r="F19">
            <v>3.1087300935152538</v>
          </cell>
          <cell r="G19">
            <v>3.1618995953828968</v>
          </cell>
          <cell r="H19">
            <v>2.84004185868092</v>
          </cell>
          <cell r="I19">
            <v>3.1571656158592041</v>
          </cell>
          <cell r="J19">
            <v>4.6994835691610648</v>
          </cell>
          <cell r="K19">
            <v>3.3278956384278553</v>
          </cell>
          <cell r="L19">
            <v>4.5668095538640534</v>
          </cell>
          <cell r="M19">
            <v>4.9323431861317371</v>
          </cell>
          <cell r="N19">
            <v>1.8686897578231467</v>
          </cell>
          <cell r="O19">
            <v>5.6512454309876743</v>
          </cell>
          <cell r="P19">
            <v>5.7692380733255932</v>
          </cell>
          <cell r="Q19">
            <v>4.5133091148008981</v>
          </cell>
          <cell r="R19">
            <v>5.5453998666739182</v>
          </cell>
          <cell r="S19">
            <v>4.4895396136156265</v>
          </cell>
          <cell r="T19">
            <v>5.8606112922485529</v>
          </cell>
          <cell r="U19">
            <v>5.2653091687120765</v>
          </cell>
          <cell r="V19">
            <v>5.5065410619138886</v>
          </cell>
          <cell r="W19">
            <v>2.7666904176774882</v>
          </cell>
          <cell r="X19">
            <v>4.1362782563382501</v>
          </cell>
          <cell r="Y19">
            <v>5.3551935195285569</v>
          </cell>
          <cell r="Z19">
            <v>3.1851152153466664</v>
          </cell>
          <cell r="AA19">
            <v>5.1447326827897388</v>
          </cell>
          <cell r="AB19">
            <v>5.2795950575422808</v>
          </cell>
          <cell r="AC19">
            <v>6.3675845385073497</v>
          </cell>
          <cell r="AD19">
            <v>4.5920651815528233</v>
          </cell>
          <cell r="AE19">
            <v>5.8272522040885937</v>
          </cell>
          <cell r="AF19">
            <v>6.2594467321648422</v>
          </cell>
          <cell r="AG19">
            <v>6.401563775498694</v>
          </cell>
          <cell r="AH19">
            <v>6.1978939954202632</v>
          </cell>
          <cell r="AI19">
            <v>5.5652697076420417</v>
          </cell>
          <cell r="AJ19">
            <v>4.2690936504140931</v>
          </cell>
          <cell r="AK19">
            <v>4.9705079884743739</v>
          </cell>
          <cell r="AL19">
            <v>5.4781339504924187</v>
          </cell>
          <cell r="AM19">
            <v>5.3901292902029043</v>
          </cell>
          <cell r="AN19">
            <v>5.4806910678931438</v>
          </cell>
          <cell r="AO19">
            <v>5.3595736118641204</v>
          </cell>
          <cell r="AP19">
            <v>5.230143433878621</v>
          </cell>
          <cell r="AQ19">
            <v>3.6311308273140592</v>
          </cell>
          <cell r="AR19">
            <v>5.5602036763830771</v>
          </cell>
          <cell r="AS19">
            <v>6.0767936781375846</v>
          </cell>
          <cell r="AT19">
            <v>4.8214814655630551</v>
          </cell>
          <cell r="AU19">
            <v>6.7638880305596967</v>
          </cell>
          <cell r="AV19">
            <v>4.4724456703332836</v>
          </cell>
          <cell r="AW19">
            <v>4.7332808482132771</v>
          </cell>
          <cell r="AX19">
            <v>5.8661337099745339</v>
          </cell>
          <cell r="AY19">
            <v>4.0386230061218908</v>
          </cell>
          <cell r="AZ19">
            <v>0.51207757287952482</v>
          </cell>
          <cell r="BA19">
            <v>2.036623813044109</v>
          </cell>
          <cell r="BB19">
            <v>2.5745512794541394</v>
          </cell>
          <cell r="BC19">
            <v>5.1360359412644279</v>
          </cell>
          <cell r="BD19">
            <v>5.1932101309813152</v>
          </cell>
          <cell r="BE19">
            <v>5.6477741585310381</v>
          </cell>
          <cell r="BF19">
            <v>4.1298097305319059</v>
          </cell>
          <cell r="BG19">
            <v>4.6994835691610648</v>
          </cell>
          <cell r="BH19">
            <v>3.3278956384278553</v>
          </cell>
          <cell r="BI19">
            <v>5.4364433323637522</v>
          </cell>
          <cell r="BJ19">
            <v>2.9206997405127559</v>
          </cell>
          <cell r="BK19">
            <v>1</v>
          </cell>
          <cell r="BL19">
            <v>4.8076198682811473</v>
          </cell>
          <cell r="BM19">
            <v>4.7533584995297833</v>
          </cell>
          <cell r="BN19">
            <v>4.9154242344596195</v>
          </cell>
          <cell r="BO19">
            <v>3.7851270285135934</v>
          </cell>
          <cell r="BP19">
            <v>5.2462838337863511</v>
          </cell>
          <cell r="BQ19">
            <v>5.1360678005437519</v>
          </cell>
          <cell r="BR19">
            <v>4.3996541962746321</v>
          </cell>
          <cell r="BS19">
            <v>2.0236562103692353</v>
          </cell>
          <cell r="BT19">
            <v>1.9928633720466602</v>
          </cell>
          <cell r="BU19">
            <v>6.9830081912530337</v>
          </cell>
          <cell r="BV19">
            <v>6.093929955031907</v>
          </cell>
          <cell r="BW19">
            <v>7.1829654505001654</v>
          </cell>
          <cell r="BX19">
            <v>6.4148219434031644</v>
          </cell>
          <cell r="BY19">
            <v>7.1314921790956936</v>
          </cell>
          <cell r="BZ19">
            <v>6.2542952102293849</v>
          </cell>
          <cell r="CA19">
            <v>5.8495755354626713</v>
          </cell>
          <cell r="CB19">
            <v>5.1424573469099037</v>
          </cell>
          <cell r="CC19">
            <v>5.7455794297646543</v>
          </cell>
          <cell r="CD19">
            <v>4.2067262830797318</v>
          </cell>
          <cell r="CE19">
            <v>5.7514142196137579</v>
          </cell>
          <cell r="CF19">
            <v>5.8553514213402389</v>
          </cell>
          <cell r="CG19">
            <v>5.7696033858726379</v>
          </cell>
          <cell r="CH19">
            <v>5.817982493696384</v>
          </cell>
          <cell r="CI19">
            <v>6.3418029320353781</v>
          </cell>
          <cell r="CJ19">
            <v>5.5031066162327607</v>
          </cell>
          <cell r="CK19">
            <v>6.2766975592037273</v>
          </cell>
          <cell r="CL19">
            <v>6.0766081102079523</v>
          </cell>
          <cell r="CM19">
            <v>5.2937509919458936</v>
          </cell>
        </row>
        <row r="20">
          <cell r="A20">
            <v>1959</v>
          </cell>
          <cell r="B20">
            <v>6.0578468012395597</v>
          </cell>
          <cell r="C20">
            <v>6.1461927719546008</v>
          </cell>
          <cell r="D20">
            <v>6.0952282460591318</v>
          </cell>
          <cell r="E20">
            <v>3.3171087217429043</v>
          </cell>
          <cell r="F20">
            <v>3.148031014202294</v>
          </cell>
          <cell r="G20">
            <v>3.1285890722386838</v>
          </cell>
          <cell r="H20">
            <v>2.84004185868092</v>
          </cell>
          <cell r="I20">
            <v>3.1176423738584296</v>
          </cell>
          <cell r="J20">
            <v>4.6511973183266182</v>
          </cell>
          <cell r="K20">
            <v>3.2830622324078544</v>
          </cell>
          <cell r="L20">
            <v>4.5396456223605171</v>
          </cell>
          <cell r="M20">
            <v>4.895684531499632</v>
          </cell>
          <cell r="N20">
            <v>1.8838711235012313</v>
          </cell>
          <cell r="O20">
            <v>5.5587232450279869</v>
          </cell>
          <cell r="P20">
            <v>5.6118673008974245</v>
          </cell>
          <cell r="Q20">
            <v>4.4844939198556171</v>
          </cell>
          <cell r="R20">
            <v>5.4087109948854666</v>
          </cell>
          <cell r="S20">
            <v>4.4491676984496769</v>
          </cell>
          <cell r="T20">
            <v>5.7257199669919121</v>
          </cell>
          <cell r="U20">
            <v>5.1263294042208756</v>
          </cell>
          <cell r="V20">
            <v>5.416413198879293</v>
          </cell>
          <cell r="W20">
            <v>2.8043280068019159</v>
          </cell>
          <cell r="X20">
            <v>4.1705405129158146</v>
          </cell>
          <cell r="Y20">
            <v>5.2782758544902775</v>
          </cell>
          <cell r="Z20">
            <v>3.2113105341317083</v>
          </cell>
          <cell r="AA20">
            <v>5.0303791099916042</v>
          </cell>
          <cell r="AB20">
            <v>5.217995045597597</v>
          </cell>
          <cell r="AC20">
            <v>6.2012438180810472</v>
          </cell>
          <cell r="AD20">
            <v>4.6015327438071401</v>
          </cell>
          <cell r="AE20">
            <v>5.9323795849874434</v>
          </cell>
          <cell r="AF20">
            <v>6.0081441342258604</v>
          </cell>
          <cell r="AG20">
            <v>6.4395159193692164</v>
          </cell>
          <cell r="AH20">
            <v>6.0685909991909872</v>
          </cell>
          <cell r="AI20">
            <v>5.4972831943050808</v>
          </cell>
          <cell r="AJ20">
            <v>4.2296105684463736</v>
          </cell>
          <cell r="AK20">
            <v>5.0356044074607524</v>
          </cell>
          <cell r="AL20">
            <v>5.3763738725938612</v>
          </cell>
          <cell r="AM20">
            <v>5.3754534457205718</v>
          </cell>
          <cell r="AN20">
            <v>5.4845603214209984</v>
          </cell>
          <cell r="AO20">
            <v>5.4084245809093785</v>
          </cell>
          <cell r="AP20">
            <v>5.276456247035239</v>
          </cell>
          <cell r="AQ20">
            <v>3.629881346623943</v>
          </cell>
          <cell r="AR20">
            <v>5.4861630411567166</v>
          </cell>
          <cell r="AS20">
            <v>5.964056938053413</v>
          </cell>
          <cell r="AT20">
            <v>4.8092191844072092</v>
          </cell>
          <cell r="AU20">
            <v>6.4565342063768565</v>
          </cell>
          <cell r="AV20">
            <v>4.4429728133088338</v>
          </cell>
          <cell r="AW20">
            <v>4.7943932919041057</v>
          </cell>
          <cell r="AX20">
            <v>5.8683505179158626</v>
          </cell>
          <cell r="AY20">
            <v>4.0610008658081087</v>
          </cell>
          <cell r="AZ20">
            <v>0.52166652464284435</v>
          </cell>
          <cell r="BA20">
            <v>2.0015963605392648</v>
          </cell>
          <cell r="BB20">
            <v>2.5158471602608081</v>
          </cell>
          <cell r="BC20">
            <v>5.0764113482295894</v>
          </cell>
          <cell r="BD20">
            <v>5.155344513240264</v>
          </cell>
          <cell r="BE20">
            <v>5.6214450818539072</v>
          </cell>
          <cell r="BF20">
            <v>4.1442000836016826</v>
          </cell>
          <cell r="BG20">
            <v>4.6511973183266182</v>
          </cell>
          <cell r="BH20">
            <v>3.2830622324078544</v>
          </cell>
          <cell r="BI20">
            <v>5.6834858661838048</v>
          </cell>
          <cell r="BJ20">
            <v>2.8742665371894156</v>
          </cell>
          <cell r="BK20">
            <v>1</v>
          </cell>
          <cell r="BL20">
            <v>4.7490057420434688</v>
          </cell>
          <cell r="BM20">
            <v>4.6896597862837295</v>
          </cell>
          <cell r="BN20">
            <v>4.8851194094155037</v>
          </cell>
          <cell r="BO20">
            <v>3.7935694597986194</v>
          </cell>
          <cell r="BP20">
            <v>5.1867383842065093</v>
          </cell>
          <cell r="BQ20">
            <v>5.0932105265895267</v>
          </cell>
          <cell r="BR20">
            <v>4.3368318379447457</v>
          </cell>
          <cell r="BS20">
            <v>2.0370704865759874</v>
          </cell>
          <cell r="BT20">
            <v>2.0077361558632982</v>
          </cell>
          <cell r="BU20">
            <v>6.8416246225666875</v>
          </cell>
          <cell r="BV20">
            <v>5.9384825763108706</v>
          </cell>
          <cell r="BW20">
            <v>7.023613098069541</v>
          </cell>
          <cell r="BX20">
            <v>6.2719256855837493</v>
          </cell>
          <cell r="BY20">
            <v>7.0056679927855665</v>
          </cell>
          <cell r="BZ20">
            <v>6.1512040492380011</v>
          </cell>
          <cell r="CA20">
            <v>5.7879176709469693</v>
          </cell>
          <cell r="CB20">
            <v>5.0205031204712913</v>
          </cell>
          <cell r="CC20">
            <v>5.5923170376028164</v>
          </cell>
          <cell r="CD20">
            <v>4.1723629765787322</v>
          </cell>
          <cell r="CE20">
            <v>5.6063691229008921</v>
          </cell>
          <cell r="CF20">
            <v>5.7052171314495164</v>
          </cell>
          <cell r="CG20">
            <v>5.6688336952160672</v>
          </cell>
          <cell r="CH20">
            <v>5.7169166096200952</v>
          </cell>
          <cell r="CI20">
            <v>6.2219598064260602</v>
          </cell>
          <cell r="CJ20">
            <v>5.4110965608165404</v>
          </cell>
          <cell r="CK20">
            <v>6.0384214637219742</v>
          </cell>
          <cell r="CL20">
            <v>5.9188701009728462</v>
          </cell>
          <cell r="CM20">
            <v>5.1889726108219421</v>
          </cell>
        </row>
        <row r="21">
          <cell r="A21">
            <v>1960</v>
          </cell>
          <cell r="B21">
            <v>5.6806894969274797</v>
          </cell>
          <cell r="C21">
            <v>5.7509984792841253</v>
          </cell>
          <cell r="D21">
            <v>5.7332616286626132</v>
          </cell>
          <cell r="E21">
            <v>3.2157698199768188</v>
          </cell>
          <cell r="F21">
            <v>3.0587827918030199</v>
          </cell>
          <cell r="G21">
            <v>3.0431935187928247</v>
          </cell>
          <cell r="H21">
            <v>2.8357370904102819</v>
          </cell>
          <cell r="I21">
            <v>3.0682679207957744</v>
          </cell>
          <cell r="J21">
            <v>4.545331057270813</v>
          </cell>
          <cell r="K21">
            <v>3.1824700942244739</v>
          </cell>
          <cell r="L21">
            <v>4.5288006473082492</v>
          </cell>
          <cell r="M21">
            <v>4.8960813957671032</v>
          </cell>
          <cell r="N21">
            <v>1.8269430116005236</v>
          </cell>
          <cell r="O21">
            <v>5.5129034791406974</v>
          </cell>
          <cell r="P21">
            <v>5.4617102798833725</v>
          </cell>
          <cell r="Q21">
            <v>4.404466214004624</v>
          </cell>
          <cell r="R21">
            <v>5.2591128556539584</v>
          </cell>
          <cell r="S21">
            <v>4.3709822150363786</v>
          </cell>
          <cell r="T21">
            <v>5.5612823919002965</v>
          </cell>
          <cell r="U21">
            <v>4.9967622837089563</v>
          </cell>
          <cell r="V21">
            <v>5.3259090421818573</v>
          </cell>
          <cell r="W21">
            <v>2.7666904176774882</v>
          </cell>
          <cell r="X21">
            <v>4.0846092121863951</v>
          </cell>
          <cell r="Y21">
            <v>5.1919900034157882</v>
          </cell>
          <cell r="Z21">
            <v>3.2758486043354766</v>
          </cell>
          <cell r="AA21">
            <v>4.9109538292967478</v>
          </cell>
          <cell r="AB21">
            <v>5.1114169120048629</v>
          </cell>
          <cell r="AC21">
            <v>6.025961360695935</v>
          </cell>
          <cell r="AD21">
            <v>4.5389702382996866</v>
          </cell>
          <cell r="AE21">
            <v>5.7249975158772592</v>
          </cell>
          <cell r="AF21">
            <v>5.6529972725717652</v>
          </cell>
          <cell r="AG21">
            <v>6.18219163601219</v>
          </cell>
          <cell r="AH21">
            <v>5.8862706123793993</v>
          </cell>
          <cell r="AI21">
            <v>5.4562057868182485</v>
          </cell>
          <cell r="AJ21">
            <v>4.143250765392648</v>
          </cell>
          <cell r="AK21">
            <v>4.8684755355652687</v>
          </cell>
          <cell r="AL21">
            <v>5.2557171168442336</v>
          </cell>
          <cell r="AM21">
            <v>5.227232083431506</v>
          </cell>
          <cell r="AN21">
            <v>5.338416735659373</v>
          </cell>
          <cell r="AO21">
            <v>5.2477076533022275</v>
          </cell>
          <cell r="AP21">
            <v>5.1153895322290071</v>
          </cell>
          <cell r="AQ21">
            <v>3.5604106836199074</v>
          </cell>
          <cell r="AR21">
            <v>5.3416131829409697</v>
          </cell>
          <cell r="AS21">
            <v>5.7843687460115927</v>
          </cell>
          <cell r="AT21">
            <v>4.7245370531623667</v>
          </cell>
          <cell r="AU21">
            <v>6.0736544241867252</v>
          </cell>
          <cell r="AV21">
            <v>4.3100842956673402</v>
          </cell>
          <cell r="AW21">
            <v>4.7032794758421002</v>
          </cell>
          <cell r="AX21">
            <v>5.702927769673809</v>
          </cell>
          <cell r="AY21">
            <v>4.0307554062861959</v>
          </cell>
          <cell r="AZ21">
            <v>0.52539222093085769</v>
          </cell>
          <cell r="BA21">
            <v>1.9671717489102185</v>
          </cell>
          <cell r="BB21">
            <v>2.4584829149895451</v>
          </cell>
          <cell r="BC21">
            <v>4.9175926492650568</v>
          </cell>
          <cell r="BD21">
            <v>5.036079903817372</v>
          </cell>
          <cell r="BE21">
            <v>5.4601466866879758</v>
          </cell>
          <cell r="BF21">
            <v>4.2098350004441443</v>
          </cell>
          <cell r="BG21">
            <v>4.545331057270813</v>
          </cell>
          <cell r="BH21">
            <v>3.1824700942244739</v>
          </cell>
          <cell r="BI21">
            <v>5.4344225066372376</v>
          </cell>
          <cell r="BJ21">
            <v>2.785460329423818</v>
          </cell>
          <cell r="BK21">
            <v>1</v>
          </cell>
          <cell r="BL21">
            <v>4.6619191820646035</v>
          </cell>
          <cell r="BM21">
            <v>4.6190564812665027</v>
          </cell>
          <cell r="BN21">
            <v>4.913730949582078</v>
          </cell>
          <cell r="BO21">
            <v>3.8308980814126721</v>
          </cell>
          <cell r="BP21">
            <v>5.1452584594479918</v>
          </cell>
          <cell r="BQ21">
            <v>5.0961260783642821</v>
          </cell>
          <cell r="BR21">
            <v>4.2534450730348219</v>
          </cell>
          <cell r="BS21">
            <v>2.0343648816785667</v>
          </cell>
          <cell r="BT21">
            <v>1.9467460268824854</v>
          </cell>
          <cell r="BU21">
            <v>6.6331764393831989</v>
          </cell>
          <cell r="BV21">
            <v>5.7600245727121786</v>
          </cell>
          <cell r="BW21">
            <v>6.801062501385525</v>
          </cell>
          <cell r="BX21">
            <v>6.0783365294559797</v>
          </cell>
          <cell r="BY21">
            <v>6.7582697573100017</v>
          </cell>
          <cell r="BZ21">
            <v>5.9722725686994265</v>
          </cell>
          <cell r="CA21">
            <v>5.622523709278374</v>
          </cell>
          <cell r="CB21">
            <v>4.901461009987119</v>
          </cell>
          <cell r="CC21">
            <v>5.4438217284664221</v>
          </cell>
          <cell r="CD21">
            <v>4.0969632717063122</v>
          </cell>
          <cell r="CE21">
            <v>5.4511202208227374</v>
          </cell>
          <cell r="CF21">
            <v>5.5449548841370593</v>
          </cell>
          <cell r="CG21">
            <v>5.5251794396147336</v>
          </cell>
          <cell r="CH21">
            <v>5.5550718322034021</v>
          </cell>
          <cell r="CI21">
            <v>6.0212520974576096</v>
          </cell>
          <cell r="CJ21">
            <v>5.2499201695895774</v>
          </cell>
          <cell r="CK21">
            <v>5.74340631617501</v>
          </cell>
          <cell r="CL21">
            <v>5.7655163218928411</v>
          </cell>
          <cell r="CM21">
            <v>5.0504692927128154</v>
          </cell>
        </row>
        <row r="22">
          <cell r="A22">
            <v>1961</v>
          </cell>
          <cell r="B22">
            <v>5.3201586913998229</v>
          </cell>
          <cell r="C22">
            <v>5.3744540311930615</v>
          </cell>
          <cell r="D22">
            <v>5.3918072367697327</v>
          </cell>
          <cell r="E22">
            <v>3.040250673830037</v>
          </cell>
          <cell r="F22">
            <v>2.9013438332527333</v>
          </cell>
          <cell r="G22">
            <v>2.9622807704615477</v>
          </cell>
          <cell r="H22">
            <v>2.8100349995040559</v>
          </cell>
          <cell r="I22">
            <v>2.963836959852896</v>
          </cell>
          <cell r="J22">
            <v>4.3457023039598868</v>
          </cell>
          <cell r="K22">
            <v>3.0584640740582834</v>
          </cell>
          <cell r="L22">
            <v>4.372482184408482</v>
          </cell>
          <cell r="M22">
            <v>4.5487238544703246</v>
          </cell>
          <cell r="N22">
            <v>1.7576523956949712</v>
          </cell>
          <cell r="O22">
            <v>5.0789876054309806</v>
          </cell>
          <cell r="P22">
            <v>5.3000555804405041</v>
          </cell>
          <cell r="Q22">
            <v>4.2001430246106368</v>
          </cell>
          <cell r="R22">
            <v>5.0976324080395115</v>
          </cell>
          <cell r="S22">
            <v>4.2018576840713395</v>
          </cell>
          <cell r="T22">
            <v>5.3554637888326164</v>
          </cell>
          <cell r="U22">
            <v>4.8980169504576594</v>
          </cell>
          <cell r="V22">
            <v>5.1103921968728283</v>
          </cell>
          <cell r="W22">
            <v>2.6974440907682302</v>
          </cell>
          <cell r="X22">
            <v>3.9113045024804283</v>
          </cell>
          <cell r="Y22">
            <v>4.9847578436988886</v>
          </cell>
          <cell r="Z22">
            <v>3.2008041789425583</v>
          </cell>
          <cell r="AA22">
            <v>4.7896151272279059</v>
          </cell>
          <cell r="AB22">
            <v>4.8606241195187803</v>
          </cell>
          <cell r="AC22">
            <v>5.7697325352501432</v>
          </cell>
          <cell r="AD22">
            <v>4.4009389657180735</v>
          </cell>
          <cell r="AE22">
            <v>5.4307209443425553</v>
          </cell>
          <cell r="AF22">
            <v>5.317544983335643</v>
          </cell>
          <cell r="AG22">
            <v>5.8414773529205899</v>
          </cell>
          <cell r="AH22">
            <v>5.6331008898037824</v>
          </cell>
          <cell r="AI22">
            <v>5.2268829843875038</v>
          </cell>
          <cell r="AJ22">
            <v>3.9962847316012238</v>
          </cell>
          <cell r="AK22">
            <v>4.6243243211408567</v>
          </cell>
          <cell r="AL22">
            <v>5.0617992876938445</v>
          </cell>
          <cell r="AM22">
            <v>4.9774231525371269</v>
          </cell>
          <cell r="AN22">
            <v>5.1178382113996284</v>
          </cell>
          <cell r="AO22">
            <v>5.0139615568357803</v>
          </cell>
          <cell r="AP22">
            <v>4.8765473232704979</v>
          </cell>
          <cell r="AQ22">
            <v>3.4825417158567795</v>
          </cell>
          <cell r="AR22">
            <v>5.1374620171607308</v>
          </cell>
          <cell r="AS22">
            <v>5.5243826202511368</v>
          </cell>
          <cell r="AT22">
            <v>4.5721452231011313</v>
          </cell>
          <cell r="AU22">
            <v>5.7076746912282728</v>
          </cell>
          <cell r="AV22">
            <v>4.0914069764479981</v>
          </cell>
          <cell r="AW22">
            <v>4.5680011421102167</v>
          </cell>
          <cell r="AX22">
            <v>5.4155778801333829</v>
          </cell>
          <cell r="AY22">
            <v>3.9073750316923093</v>
          </cell>
          <cell r="AZ22">
            <v>0.52628849844789172</v>
          </cell>
          <cell r="BA22">
            <v>1.9333370667812595</v>
          </cell>
          <cell r="BB22">
            <v>2.4024260639552151</v>
          </cell>
          <cell r="BC22">
            <v>4.6582657201949074</v>
          </cell>
          <cell r="BD22">
            <v>4.8248979327707735</v>
          </cell>
          <cell r="BE22">
            <v>5.2357877557508843</v>
          </cell>
          <cell r="BF22">
            <v>3.8957071029444643</v>
          </cell>
          <cell r="BG22">
            <v>4.3457023039598868</v>
          </cell>
          <cell r="BH22">
            <v>3.0584640740582834</v>
          </cell>
          <cell r="BI22">
            <v>5.1239412780414169</v>
          </cell>
          <cell r="BJ22">
            <v>2.6886622455493301</v>
          </cell>
          <cell r="BK22">
            <v>1</v>
          </cell>
          <cell r="BL22">
            <v>4.4903522862097285</v>
          </cell>
          <cell r="BM22">
            <v>4.4062479091310616</v>
          </cell>
          <cell r="BN22">
            <v>4.5371563558032602</v>
          </cell>
          <cell r="BO22">
            <v>3.5956904565519827</v>
          </cell>
          <cell r="BP22">
            <v>4.8035344093588099</v>
          </cell>
          <cell r="BQ22">
            <v>4.7031162009985934</v>
          </cell>
          <cell r="BR22">
            <v>4.1367587151598411</v>
          </cell>
          <cell r="BS22">
            <v>2.0482499428925398</v>
          </cell>
          <cell r="BT22">
            <v>1.8737337336136495</v>
          </cell>
          <cell r="BU22">
            <v>6.2983112114661095</v>
          </cell>
          <cell r="BV22">
            <v>5.5518147992185503</v>
          </cell>
          <cell r="BW22">
            <v>6.4089181603160457</v>
          </cell>
          <cell r="BX22">
            <v>5.788930164258959</v>
          </cell>
          <cell r="BY22">
            <v>6.3816854915577137</v>
          </cell>
          <cell r="BZ22">
            <v>5.6980976539971238</v>
          </cell>
          <cell r="CA22">
            <v>5.3767407109395258</v>
          </cell>
          <cell r="CB22">
            <v>4.7891094481479692</v>
          </cell>
          <cell r="CC22">
            <v>5.2871401209303484</v>
          </cell>
          <cell r="CD22">
            <v>3.9707531980768298</v>
          </cell>
          <cell r="CE22">
            <v>5.2687582706506744</v>
          </cell>
          <cell r="CF22">
            <v>5.3530534094767184</v>
          </cell>
          <cell r="CG22">
            <v>5.3102033537779354</v>
          </cell>
          <cell r="CH22">
            <v>5.3304729326761588</v>
          </cell>
          <cell r="CI22">
            <v>5.7418800163123676</v>
          </cell>
          <cell r="CJ22">
            <v>4.9867500228170423</v>
          </cell>
          <cell r="CK22">
            <v>5.4200628067906234</v>
          </cell>
          <cell r="CL22">
            <v>5.4823263857835869</v>
          </cell>
          <cell r="CM22">
            <v>4.8125629326919244</v>
          </cell>
        </row>
        <row r="23">
          <cell r="A23">
            <v>1962</v>
          </cell>
          <cell r="B23">
            <v>4.9149757512078791</v>
          </cell>
          <cell r="C23">
            <v>4.9714008185506344</v>
          </cell>
          <cell r="D23">
            <v>4.9976732897612264</v>
          </cell>
          <cell r="E23">
            <v>2.932026504348527</v>
          </cell>
          <cell r="F23">
            <v>2.8060504676117382</v>
          </cell>
          <cell r="G23">
            <v>2.9091073055001595</v>
          </cell>
          <cell r="H23">
            <v>2.7557163601786225</v>
          </cell>
          <cell r="I23">
            <v>2.8758209034590947</v>
          </cell>
          <cell r="J23">
            <v>4.1045614284262504</v>
          </cell>
          <cell r="K23">
            <v>2.9028788872831419</v>
          </cell>
          <cell r="L23">
            <v>4.1841999495583577</v>
          </cell>
          <cell r="M23">
            <v>4.2890449645068918</v>
          </cell>
          <cell r="N23">
            <v>1.7465907103962259</v>
          </cell>
          <cell r="O23">
            <v>4.8261727934336829</v>
          </cell>
          <cell r="P23">
            <v>4.9805955802327464</v>
          </cell>
          <cell r="Q23">
            <v>4.0051779638384497</v>
          </cell>
          <cell r="R23">
            <v>4.7948292349109014</v>
          </cell>
          <cell r="S23">
            <v>4.014741094248925</v>
          </cell>
          <cell r="T23">
            <v>5.0335921705825024</v>
          </cell>
          <cell r="U23">
            <v>4.6233464243136719</v>
          </cell>
          <cell r="V23">
            <v>4.7861238665938801</v>
          </cell>
          <cell r="W23">
            <v>2.5792971697418969</v>
          </cell>
          <cell r="X23">
            <v>3.7215058805616215</v>
          </cell>
          <cell r="Y23">
            <v>4.6761404183765425</v>
          </cell>
          <cell r="Z23">
            <v>3.1645102297187107</v>
          </cell>
          <cell r="AA23">
            <v>4.5275062502851036</v>
          </cell>
          <cell r="AB23">
            <v>4.5960640489211348</v>
          </cell>
          <cell r="AC23">
            <v>5.3745596125748438</v>
          </cell>
          <cell r="AD23">
            <v>4.2546656398860101</v>
          </cell>
          <cell r="AE23">
            <v>5.1516507384825765</v>
          </cell>
          <cell r="AF23">
            <v>4.9366837995781321</v>
          </cell>
          <cell r="AG23">
            <v>5.4926790382125761</v>
          </cell>
          <cell r="AH23">
            <v>5.2986706744260976</v>
          </cell>
          <cell r="AI23">
            <v>4.9551363490050937</v>
          </cell>
          <cell r="AJ23">
            <v>3.7598803331919215</v>
          </cell>
          <cell r="AK23">
            <v>4.4093247275939271</v>
          </cell>
          <cell r="AL23">
            <v>4.7809588962381318</v>
          </cell>
          <cell r="AM23">
            <v>4.6555552424030306</v>
          </cell>
          <cell r="AN23">
            <v>4.8358202950691282</v>
          </cell>
          <cell r="AO23">
            <v>4.7490138188543618</v>
          </cell>
          <cell r="AP23">
            <v>4.6202900214539655</v>
          </cell>
          <cell r="AQ23">
            <v>3.3820427921876814</v>
          </cell>
          <cell r="AR23">
            <v>4.8519567444817122</v>
          </cell>
          <cell r="AS23">
            <v>5.1723619482802867</v>
          </cell>
          <cell r="AT23">
            <v>4.3844940346192258</v>
          </cell>
          <cell r="AU23">
            <v>5.2832578810221209</v>
          </cell>
          <cell r="AV23">
            <v>3.8940479499893215</v>
          </cell>
          <cell r="AW23">
            <v>4.3792468857291853</v>
          </cell>
          <cell r="AX23">
            <v>5.0907450939037631</v>
          </cell>
          <cell r="AY23">
            <v>3.7086182964094729</v>
          </cell>
          <cell r="AZ23">
            <v>0.53511901163629549</v>
          </cell>
          <cell r="BA23">
            <v>1.90008605368526</v>
          </cell>
          <cell r="BB23">
            <v>2.347647494849503</v>
          </cell>
          <cell r="BC23">
            <v>4.3973230626723225</v>
          </cell>
          <cell r="BD23">
            <v>4.5739325275312837</v>
          </cell>
          <cell r="BE23">
            <v>4.9390883577687177</v>
          </cell>
          <cell r="BF23">
            <v>3.7128646566249652</v>
          </cell>
          <cell r="BG23">
            <v>4.1045614284262504</v>
          </cell>
          <cell r="BH23">
            <v>2.9028788872831419</v>
          </cell>
          <cell r="BI23">
            <v>4.9080437591575228</v>
          </cell>
          <cell r="BJ23">
            <v>2.5493645902987541</v>
          </cell>
          <cell r="BK23">
            <v>1</v>
          </cell>
          <cell r="BL23">
            <v>4.2888299469425624</v>
          </cell>
          <cell r="BM23">
            <v>4.1829201513103973</v>
          </cell>
          <cell r="BN23">
            <v>4.259510411171834</v>
          </cell>
          <cell r="BO23">
            <v>3.4324188761851855</v>
          </cell>
          <cell r="BP23">
            <v>4.535614873226292</v>
          </cell>
          <cell r="BQ23">
            <v>4.4165204054940812</v>
          </cell>
          <cell r="BR23">
            <v>3.9707248698771203</v>
          </cell>
          <cell r="BS23">
            <v>2.0726062511464769</v>
          </cell>
          <cell r="BT23">
            <v>1.858417519134038</v>
          </cell>
          <cell r="BU23">
            <v>5.8512165686106696</v>
          </cell>
          <cell r="BV23">
            <v>5.2009063940363083</v>
          </cell>
          <cell r="BW23">
            <v>5.9090307594851375</v>
          </cell>
          <cell r="BX23">
            <v>5.4066656538680915</v>
          </cell>
          <cell r="BY23">
            <v>5.9071161606345806</v>
          </cell>
          <cell r="BZ23">
            <v>5.3393465880078637</v>
          </cell>
          <cell r="CA23">
            <v>5.0690888282663247</v>
          </cell>
          <cell r="CB23">
            <v>4.5387972682814199</v>
          </cell>
          <cell r="CC23">
            <v>4.9688696230178682</v>
          </cell>
          <cell r="CD23">
            <v>3.8138087268793117</v>
          </cell>
          <cell r="CE23">
            <v>4.9466712547122356</v>
          </cell>
          <cell r="CF23">
            <v>5.0190772542000142</v>
          </cell>
          <cell r="CG23">
            <v>5.0110058168601768</v>
          </cell>
          <cell r="CH23">
            <v>5.022780552923952</v>
          </cell>
          <cell r="CI23">
            <v>5.3730541129905536</v>
          </cell>
          <cell r="CJ23">
            <v>4.6972771983744463</v>
          </cell>
          <cell r="CK23">
            <v>5.0367974899133099</v>
          </cell>
          <cell r="CL23">
            <v>5.1237196363020265</v>
          </cell>
          <cell r="CM23">
            <v>4.5464031151386459</v>
          </cell>
        </row>
        <row r="24">
          <cell r="A24">
            <v>1963</v>
          </cell>
          <cell r="B24">
            <v>4.6643874947849735</v>
          </cell>
          <cell r="C24">
            <v>4.7116092961970617</v>
          </cell>
          <cell r="D24">
            <v>4.7570004181729084</v>
          </cell>
          <cell r="E24">
            <v>2.9456680067119261</v>
          </cell>
          <cell r="F24">
            <v>2.8202735679406743</v>
          </cell>
          <cell r="G24">
            <v>2.8762806760518602</v>
          </cell>
          <cell r="H24">
            <v>2.7353294489250231</v>
          </cell>
          <cell r="I24">
            <v>2.8476614489476222</v>
          </cell>
          <cell r="J24">
            <v>4.0040258086708915</v>
          </cell>
          <cell r="K24">
            <v>2.8388115662145204</v>
          </cell>
          <cell r="L24">
            <v>4.0807068716688732</v>
          </cell>
          <cell r="M24">
            <v>4.1938590969242684</v>
          </cell>
          <cell r="N24">
            <v>1.7576523956949712</v>
          </cell>
          <cell r="O24">
            <v>4.6773031692911484</v>
          </cell>
          <cell r="P24">
            <v>4.7966778618781492</v>
          </cell>
          <cell r="Q24">
            <v>3.9200174655411391</v>
          </cell>
          <cell r="R24">
            <v>4.6331758652973924</v>
          </cell>
          <cell r="S24">
            <v>3.9303053949629292</v>
          </cell>
          <cell r="T24">
            <v>4.8560674961673316</v>
          </cell>
          <cell r="U24">
            <v>4.4782700292784758</v>
          </cell>
          <cell r="V24">
            <v>4.5989449177766621</v>
          </cell>
          <cell r="W24">
            <v>2.5415098644710818</v>
          </cell>
          <cell r="X24">
            <v>3.6708124061324336</v>
          </cell>
          <cell r="Y24">
            <v>4.5018904968282767</v>
          </cell>
          <cell r="Z24">
            <v>3.1542773603115299</v>
          </cell>
          <cell r="AA24">
            <v>4.3943487057864603</v>
          </cell>
          <cell r="AB24">
            <v>4.4655303066747241</v>
          </cell>
          <cell r="AC24">
            <v>5.163498351128621</v>
          </cell>
          <cell r="AD24">
            <v>4.1927274706042077</v>
          </cell>
          <cell r="AE24">
            <v>5.016665479336627</v>
          </cell>
          <cell r="AF24">
            <v>4.7072945479196946</v>
          </cell>
          <cell r="AG24">
            <v>5.3082146419503848</v>
          </cell>
          <cell r="AH24">
            <v>5.0866261510883479</v>
          </cell>
          <cell r="AI24">
            <v>4.8032230009690187</v>
          </cell>
          <cell r="AJ24">
            <v>3.635056931754332</v>
          </cell>
          <cell r="AK24">
            <v>4.3332065275965279</v>
          </cell>
          <cell r="AL24">
            <v>4.6165895632641876</v>
          </cell>
          <cell r="AM24">
            <v>4.5260193524177126</v>
          </cell>
          <cell r="AN24">
            <v>4.6912612665984854</v>
          </cell>
          <cell r="AO24">
            <v>4.6273494004580087</v>
          </cell>
          <cell r="AP24">
            <v>4.5134240771032488</v>
          </cell>
          <cell r="AQ24">
            <v>3.3353574504573897</v>
          </cell>
          <cell r="AR24">
            <v>4.6935924430800267</v>
          </cell>
          <cell r="AS24">
            <v>4.9791574282832212</v>
          </cell>
          <cell r="AT24">
            <v>4.2919337205100057</v>
          </cell>
          <cell r="AU24">
            <v>5.0106342013013947</v>
          </cell>
          <cell r="AV24">
            <v>3.8347088284814217</v>
          </cell>
          <cell r="AW24">
            <v>4.2617453120137592</v>
          </cell>
          <cell r="AX24">
            <v>4.9369102803904532</v>
          </cell>
          <cell r="AY24">
            <v>3.607898932958268</v>
          </cell>
          <cell r="AZ24">
            <v>0.54187931315807158</v>
          </cell>
          <cell r="BA24">
            <v>1.8674065093462755</v>
          </cell>
          <cell r="BB24">
            <v>2.2941192742755705</v>
          </cell>
          <cell r="BC24">
            <v>4.2970619481172339</v>
          </cell>
          <cell r="BD24">
            <v>4.4392641296581807</v>
          </cell>
          <cell r="BE24">
            <v>4.7641715988356452</v>
          </cell>
          <cell r="BF24">
            <v>3.6821882592951858</v>
          </cell>
          <cell r="BG24">
            <v>4.0040258086708915</v>
          </cell>
          <cell r="BH24">
            <v>2.8388115662145204</v>
          </cell>
          <cell r="BI24">
            <v>4.8350719137358542</v>
          </cell>
          <cell r="BJ24">
            <v>2.4869458002961631</v>
          </cell>
          <cell r="BK24">
            <v>1</v>
          </cell>
          <cell r="BL24">
            <v>4.2008472711058831</v>
          </cell>
          <cell r="BM24">
            <v>4.0730932382189744</v>
          </cell>
          <cell r="BN24">
            <v>4.1768328054069075</v>
          </cell>
          <cell r="BO24">
            <v>3.3909629033658053</v>
          </cell>
          <cell r="BP24">
            <v>4.4164015977207534</v>
          </cell>
          <cell r="BQ24">
            <v>4.3070992852823133</v>
          </cell>
          <cell r="BR24">
            <v>3.8839681645156303</v>
          </cell>
          <cell r="BS24">
            <v>2.1123783861729453</v>
          </cell>
          <cell r="BT24">
            <v>1.867165143482185</v>
          </cell>
          <cell r="BU24">
            <v>5.6177191777828055</v>
          </cell>
          <cell r="BV24">
            <v>5.0050600559654832</v>
          </cell>
          <cell r="BW24">
            <v>5.6446613984006095</v>
          </cell>
          <cell r="BX24">
            <v>5.1832654081787606</v>
          </cell>
          <cell r="BY24">
            <v>5.650585000816652</v>
          </cell>
          <cell r="BZ24">
            <v>5.1344380844798874</v>
          </cell>
          <cell r="CA24">
            <v>4.8971236880787989</v>
          </cell>
          <cell r="CB24">
            <v>4.4001918945158049</v>
          </cell>
          <cell r="CC24">
            <v>4.7910370683690546</v>
          </cell>
          <cell r="CD24">
            <v>3.7434291401124544</v>
          </cell>
          <cell r="CE24">
            <v>4.7682705572334152</v>
          </cell>
          <cell r="CF24">
            <v>4.8338567108578694</v>
          </cell>
          <cell r="CG24">
            <v>4.827510264523224</v>
          </cell>
          <cell r="CH24">
            <v>4.8432629463432999</v>
          </cell>
          <cell r="CI24">
            <v>5.1630466460377926</v>
          </cell>
          <cell r="CJ24">
            <v>4.550195767611914</v>
          </cell>
          <cell r="CK24">
            <v>4.803600332629185</v>
          </cell>
          <cell r="CL24">
            <v>4.9077919426104293</v>
          </cell>
          <cell r="CM24">
            <v>4.3909633615979553</v>
          </cell>
        </row>
        <row r="25">
          <cell r="A25">
            <v>1964</v>
          </cell>
          <cell r="B25">
            <v>4.4613553356562043</v>
          </cell>
          <cell r="C25">
            <v>4.4866653323110448</v>
          </cell>
          <cell r="D25">
            <v>4.5476703638835785</v>
          </cell>
          <cell r="E25">
            <v>2.9780182374263706</v>
          </cell>
          <cell r="F25">
            <v>2.8501679116146659</v>
          </cell>
          <cell r="G25">
            <v>2.8487843570521192</v>
          </cell>
          <cell r="H25">
            <v>2.7353294489250231</v>
          </cell>
          <cell r="I25">
            <v>2.8154621887882243</v>
          </cell>
          <cell r="J25">
            <v>3.8530273122548269</v>
          </cell>
          <cell r="K25">
            <v>2.7724149100681803</v>
          </cell>
          <cell r="L25">
            <v>3.9612156037883577</v>
          </cell>
          <cell r="M25">
            <v>4.0560676054156879</v>
          </cell>
          <cell r="N25">
            <v>1.7620967728869033</v>
          </cell>
          <cell r="O25">
            <v>4.4672988780494318</v>
          </cell>
          <cell r="P25">
            <v>4.4719443177707143</v>
          </cell>
          <cell r="Q25">
            <v>3.7610270877696315</v>
          </cell>
          <cell r="R25">
            <v>4.3420154777615014</v>
          </cell>
          <cell r="S25">
            <v>3.7324033301973487</v>
          </cell>
          <cell r="T25">
            <v>4.5930374062948234</v>
          </cell>
          <cell r="U25">
            <v>4.1351192019802108</v>
          </cell>
          <cell r="V25">
            <v>4.4258331450274193</v>
          </cell>
          <cell r="W25">
            <v>2.5035899594660491</v>
          </cell>
          <cell r="X25">
            <v>3.582937232894547</v>
          </cell>
          <cell r="Y25">
            <v>4.337579852331344</v>
          </cell>
          <cell r="Z25">
            <v>3.104203981479813</v>
          </cell>
          <cell r="AA25">
            <v>4.1003218338742116</v>
          </cell>
          <cell r="AB25">
            <v>4.2648575467375593</v>
          </cell>
          <cell r="AC25">
            <v>4.8620054485324689</v>
          </cell>
          <cell r="AD25">
            <v>4.0994527725694425</v>
          </cell>
          <cell r="AE25">
            <v>4.7392287634042232</v>
          </cell>
          <cell r="AF25">
            <v>4.5000346350584453</v>
          </cell>
          <cell r="AG25">
            <v>5.0136516836065068</v>
          </cell>
          <cell r="AH25">
            <v>4.8559037793204878</v>
          </cell>
          <cell r="AI25">
            <v>4.6148271824218385</v>
          </cell>
          <cell r="AJ25">
            <v>3.557122761878853</v>
          </cell>
          <cell r="AK25">
            <v>4.1876870993730515</v>
          </cell>
          <cell r="AL25">
            <v>4.4453885955329939</v>
          </cell>
          <cell r="AM25">
            <v>4.3495362568546865</v>
          </cell>
          <cell r="AN25">
            <v>4.4976108601162661</v>
          </cell>
          <cell r="AO25">
            <v>4.4211107236778346</v>
          </cell>
          <cell r="AP25">
            <v>4.3281048830558415</v>
          </cell>
          <cell r="AQ25">
            <v>3.2911073998457536</v>
          </cell>
          <cell r="AR25">
            <v>4.5250117723994121</v>
          </cell>
          <cell r="AS25">
            <v>4.7959199644904817</v>
          </cell>
          <cell r="AT25">
            <v>4.1701122231844865</v>
          </cell>
          <cell r="AU25">
            <v>4.7747841897266801</v>
          </cell>
          <cell r="AV25">
            <v>3.7353707510923169</v>
          </cell>
          <cell r="AW25">
            <v>4.1427161185982673</v>
          </cell>
          <cell r="AX25">
            <v>4.7153148987945368</v>
          </cell>
          <cell r="AY25">
            <v>3.5060115408642649</v>
          </cell>
          <cell r="AZ25">
            <v>0.54387982025916415</v>
          </cell>
          <cell r="BA25">
            <v>1.8352896339926243</v>
          </cell>
          <cell r="BB25">
            <v>2.2418098697490523</v>
          </cell>
          <cell r="BC25">
            <v>4.1579087454876023</v>
          </cell>
          <cell r="BD25">
            <v>4.285465140972252</v>
          </cell>
          <cell r="BE25">
            <v>4.5834557278518497</v>
          </cell>
          <cell r="BF25">
            <v>3.6057248474326964</v>
          </cell>
          <cell r="BG25">
            <v>3.8530273122548269</v>
          </cell>
          <cell r="BH25">
            <v>2.7724149100681803</v>
          </cell>
          <cell r="BI25">
            <v>4.547048739119437</v>
          </cell>
          <cell r="BJ25">
            <v>2.4309987444292926</v>
          </cell>
          <cell r="BK25">
            <v>1</v>
          </cell>
          <cell r="BL25">
            <v>4.0090916251650057</v>
          </cell>
          <cell r="BM25">
            <v>3.8883980177633135</v>
          </cell>
          <cell r="BN25">
            <v>4.0396690802344164</v>
          </cell>
          <cell r="BO25">
            <v>3.3156078770085697</v>
          </cell>
          <cell r="BP25">
            <v>4.2582733397464985</v>
          </cell>
          <cell r="BQ25">
            <v>4.1606982470135181</v>
          </cell>
          <cell r="BR25">
            <v>3.6412317675453467</v>
          </cell>
          <cell r="BS25">
            <v>1.9975344566102387</v>
          </cell>
          <cell r="BT25">
            <v>1.8697038570309887</v>
          </cell>
          <cell r="BU25">
            <v>5.3308789744440572</v>
          </cell>
          <cell r="BV25">
            <v>4.7033514487745229</v>
          </cell>
          <cell r="BW25">
            <v>5.3599535609875408</v>
          </cell>
          <cell r="BX25">
            <v>4.9615552528927287</v>
          </cell>
          <cell r="BY25">
            <v>5.3507985187970144</v>
          </cell>
          <cell r="BZ25">
            <v>4.8957838478607698</v>
          </cell>
          <cell r="CA25">
            <v>4.6839073506050077</v>
          </cell>
          <cell r="CB25">
            <v>4.1019252265432726</v>
          </cell>
          <cell r="CC25">
            <v>4.4625344132385631</v>
          </cell>
          <cell r="CD25">
            <v>3.5416859199640713</v>
          </cell>
          <cell r="CE25">
            <v>4.4776462281763889</v>
          </cell>
          <cell r="CF25">
            <v>4.5394639994831039</v>
          </cell>
          <cell r="CG25">
            <v>4.6428844007132666</v>
          </cell>
          <cell r="CH25">
            <v>4.6576951055317926</v>
          </cell>
          <cell r="CI25">
            <v>4.9413599613745287</v>
          </cell>
          <cell r="CJ25">
            <v>4.374323933944269</v>
          </cell>
          <cell r="CK25">
            <v>4.5827315250972882</v>
          </cell>
          <cell r="CL25">
            <v>4.660598887663614</v>
          </cell>
          <cell r="CM25">
            <v>4.2062136597139643</v>
          </cell>
        </row>
        <row r="26">
          <cell r="A26">
            <v>1965</v>
          </cell>
          <cell r="B26">
            <v>4.2777634778595885</v>
          </cell>
          <cell r="C26">
            <v>4.2890272695757368</v>
          </cell>
          <cell r="D26">
            <v>4.3429590580966559</v>
          </cell>
          <cell r="E26">
            <v>2.8697944581222479</v>
          </cell>
          <cell r="F26">
            <v>2.751844580616138</v>
          </cell>
          <cell r="G26">
            <v>2.7477644022517596</v>
          </cell>
          <cell r="H26">
            <v>2.7233012876159539</v>
          </cell>
          <cell r="I26">
            <v>2.7444950511048622</v>
          </cell>
          <cell r="J26">
            <v>3.7101292831296666</v>
          </cell>
          <cell r="K26">
            <v>2.719464393266994</v>
          </cell>
          <cell r="L26">
            <v>3.8334180611912072</v>
          </cell>
          <cell r="M26">
            <v>3.8781618312441744</v>
          </cell>
          <cell r="N26">
            <v>1.7643748079814809</v>
          </cell>
          <cell r="O26">
            <v>4.2344867998039293</v>
          </cell>
          <cell r="P26">
            <v>4.1786541171472686</v>
          </cell>
          <cell r="Q26">
            <v>3.5791496935734219</v>
          </cell>
          <cell r="R26">
            <v>4.0677912440965507</v>
          </cell>
          <cell r="S26">
            <v>3.5268116933216831</v>
          </cell>
          <cell r="T26">
            <v>4.3346367041121976</v>
          </cell>
          <cell r="U26">
            <v>3.8314518383597389</v>
          </cell>
          <cell r="V26">
            <v>4.2345307596307693</v>
          </cell>
          <cell r="W26">
            <v>2.4382779477770802</v>
          </cell>
          <cell r="X26">
            <v>3.4580383291880792</v>
          </cell>
          <cell r="Y26">
            <v>4.1544362579573759</v>
          </cell>
          <cell r="Z26">
            <v>3.0653174636495675</v>
          </cell>
          <cell r="AA26">
            <v>3.8270003163664592</v>
          </cell>
          <cell r="AB26">
            <v>4.0477637615226909</v>
          </cell>
          <cell r="AC26">
            <v>4.5681006783688787</v>
          </cell>
          <cell r="AD26">
            <v>3.9300650747366985</v>
          </cell>
          <cell r="AE26">
            <v>4.3999988466446043</v>
          </cell>
          <cell r="AF26">
            <v>4.2930538054238445</v>
          </cell>
          <cell r="AG26">
            <v>4.657842084632037</v>
          </cell>
          <cell r="AH26">
            <v>4.6209109091348983</v>
          </cell>
          <cell r="AI26">
            <v>4.4362545112860792</v>
          </cell>
          <cell r="AJ26">
            <v>3.4146907910889275</v>
          </cell>
          <cell r="AK26">
            <v>3.9424339992332667</v>
          </cell>
          <cell r="AL26">
            <v>4.2726115836240695</v>
          </cell>
          <cell r="AM26">
            <v>4.1598296608545695</v>
          </cell>
          <cell r="AN26">
            <v>4.2835226547482517</v>
          </cell>
          <cell r="AO26">
            <v>4.1766017965909583</v>
          </cell>
          <cell r="AP26">
            <v>4.0896181271037344</v>
          </cell>
          <cell r="AQ26">
            <v>3.2184102724630042</v>
          </cell>
          <cell r="AR26">
            <v>4.3377951478683743</v>
          </cell>
          <cell r="AS26">
            <v>4.5863932756583639</v>
          </cell>
          <cell r="AT26">
            <v>4.0009631219045749</v>
          </cell>
          <cell r="AU26">
            <v>4.5436653438618482</v>
          </cell>
          <cell r="AV26">
            <v>3.5891915578922502</v>
          </cell>
          <cell r="AW26">
            <v>4.0156298519741531</v>
          </cell>
          <cell r="AX26">
            <v>4.4576200908133456</v>
          </cell>
          <cell r="AY26">
            <v>3.3772146011908233</v>
          </cell>
          <cell r="AZ26">
            <v>0.54387982025916415</v>
          </cell>
          <cell r="BA26">
            <v>1.8037241303280727</v>
          </cell>
          <cell r="BB26">
            <v>2.1906939650127537</v>
          </cell>
          <cell r="BC26">
            <v>3.9777863295478895</v>
          </cell>
          <cell r="BD26">
            <v>4.1208690289674381</v>
          </cell>
          <cell r="BE26">
            <v>4.3954758198156467</v>
          </cell>
          <cell r="BF26">
            <v>3.4759409351955157</v>
          </cell>
          <cell r="BG26">
            <v>3.7101292831296666</v>
          </cell>
          <cell r="BH26">
            <v>2.719464393266994</v>
          </cell>
          <cell r="BI26">
            <v>4.1447607599434502</v>
          </cell>
          <cell r="BJ26">
            <v>2.4023269202390449</v>
          </cell>
          <cell r="BK26">
            <v>1</v>
          </cell>
          <cell r="BL26">
            <v>3.7881124358962657</v>
          </cell>
          <cell r="BM26">
            <v>3.6982284808293384</v>
          </cell>
          <cell r="BN26">
            <v>3.8525283794685139</v>
          </cell>
          <cell r="BO26">
            <v>3.2100568226709183</v>
          </cell>
          <cell r="BP26">
            <v>4.0625640750820411</v>
          </cell>
          <cell r="BQ26">
            <v>3.9779602030469223</v>
          </cell>
          <cell r="BR26">
            <v>3.4115653926181539</v>
          </cell>
          <cell r="BS26">
            <v>1.8759836705762876</v>
          </cell>
          <cell r="BT26">
            <v>1.8695117688951661</v>
          </cell>
          <cell r="BU26">
            <v>5.0093934934086954</v>
          </cell>
          <cell r="BV26">
            <v>4.4179542799783258</v>
          </cell>
          <cell r="BW26">
            <v>5.0639863281769406</v>
          </cell>
          <cell r="BX26">
            <v>4.7285324424150961</v>
          </cell>
          <cell r="BY26">
            <v>5.0298935900660373</v>
          </cell>
          <cell r="BZ26">
            <v>4.6463950944057872</v>
          </cell>
          <cell r="CA26">
            <v>4.4485997589267834</v>
          </cell>
          <cell r="CB26">
            <v>3.8354291698259271</v>
          </cell>
          <cell r="CC26">
            <v>4.168594226183397</v>
          </cell>
          <cell r="CD26">
            <v>3.3392350367838222</v>
          </cell>
          <cell r="CE26">
            <v>4.2072497688067596</v>
          </cell>
          <cell r="CF26">
            <v>4.2652821703099635</v>
          </cell>
          <cell r="CG26">
            <v>4.4457317265837508</v>
          </cell>
          <cell r="CH26">
            <v>4.465138206464629</v>
          </cell>
          <cell r="CI26">
            <v>4.7093799013848407</v>
          </cell>
          <cell r="CJ26">
            <v>4.18704262910998</v>
          </cell>
          <cell r="CK26">
            <v>4.3723004769553695</v>
          </cell>
          <cell r="CL26">
            <v>4.4372690013250979</v>
          </cell>
          <cell r="CM26">
            <v>4.0357527226825178</v>
          </cell>
        </row>
        <row r="27">
          <cell r="A27">
            <v>1966</v>
          </cell>
          <cell r="B27">
            <v>4.1273729033812954</v>
          </cell>
          <cell r="C27">
            <v>4.1198993592489446</v>
          </cell>
          <cell r="D27">
            <v>4.1959303579704317</v>
          </cell>
          <cell r="E27">
            <v>2.8312093650275685</v>
          </cell>
          <cell r="F27">
            <v>2.7179611919853421</v>
          </cell>
          <cell r="G27">
            <v>2.6736354286309201</v>
          </cell>
          <cell r="H27">
            <v>2.6684754624783866</v>
          </cell>
          <cell r="I27">
            <v>2.6852709035519196</v>
          </cell>
          <cell r="J27">
            <v>3.5605242133772337</v>
          </cell>
          <cell r="K27">
            <v>2.6790562721454281</v>
          </cell>
          <cell r="L27">
            <v>3.7101332038484687</v>
          </cell>
          <cell r="M27">
            <v>3.7160468148672265</v>
          </cell>
          <cell r="N27">
            <v>1.7644821547537806</v>
          </cell>
          <cell r="O27">
            <v>4.0006783165919364</v>
          </cell>
          <cell r="P27">
            <v>3.8813538448952816</v>
          </cell>
          <cell r="Q27">
            <v>3.4048370651213813</v>
          </cell>
          <cell r="R27">
            <v>3.7906294775937988</v>
          </cell>
          <cell r="S27">
            <v>3.3300483058481789</v>
          </cell>
          <cell r="T27">
            <v>4.0642971112191404</v>
          </cell>
          <cell r="U27">
            <v>3.5370488051950564</v>
          </cell>
          <cell r="V27">
            <v>4.0169472423496835</v>
          </cell>
          <cell r="W27">
            <v>2.3522400480339463</v>
          </cell>
          <cell r="X27">
            <v>3.3316503149000036</v>
          </cell>
          <cell r="Y27">
            <v>3.9463724279362036</v>
          </cell>
          <cell r="Z27">
            <v>3.0700931869804782</v>
          </cell>
          <cell r="AA27">
            <v>3.5627863463368223</v>
          </cell>
          <cell r="AB27">
            <v>3.8340246857698954</v>
          </cell>
          <cell r="AC27">
            <v>4.2644211222621884</v>
          </cell>
          <cell r="AD27">
            <v>3.7716775521474259</v>
          </cell>
          <cell r="AE27">
            <v>4.1263739681842928</v>
          </cell>
          <cell r="AF27">
            <v>4.1471831193760691</v>
          </cell>
          <cell r="AG27">
            <v>4.3592399325023541</v>
          </cell>
          <cell r="AH27">
            <v>4.3764251779658423</v>
          </cell>
          <cell r="AI27">
            <v>4.2572290054531292</v>
          </cell>
          <cell r="AJ27">
            <v>3.2543751802031946</v>
          </cell>
          <cell r="AK27">
            <v>3.7531721593800693</v>
          </cell>
          <cell r="AL27">
            <v>4.0670760332418325</v>
          </cell>
          <cell r="AM27">
            <v>3.9414008772583893</v>
          </cell>
          <cell r="AN27">
            <v>4.0721033626466321</v>
          </cell>
          <cell r="AO27">
            <v>3.9504636398866158</v>
          </cell>
          <cell r="AP27">
            <v>3.8725780702531996</v>
          </cell>
          <cell r="AQ27">
            <v>3.1312031314282049</v>
          </cell>
          <cell r="AR27">
            <v>4.1217811230081729</v>
          </cell>
          <cell r="AS27">
            <v>4.3440110052648642</v>
          </cell>
          <cell r="AT27">
            <v>3.8273517901733189</v>
          </cell>
          <cell r="AU27">
            <v>4.3688406033800993</v>
          </cell>
          <cell r="AV27">
            <v>3.4777490813523815</v>
          </cell>
          <cell r="AW27">
            <v>3.9374328077837824</v>
          </cell>
          <cell r="AX27">
            <v>4.2175450076445093</v>
          </cell>
          <cell r="AY27">
            <v>3.2313843066318984</v>
          </cell>
          <cell r="AZ27">
            <v>0.54898456804462659</v>
          </cell>
          <cell r="BA27">
            <v>1.7727018350160009</v>
          </cell>
          <cell r="BB27">
            <v>2.1407427841832596</v>
          </cell>
          <cell r="BC27">
            <v>3.8207141829825129</v>
          </cell>
          <cell r="BD27">
            <v>3.9828573083328931</v>
          </cell>
          <cell r="BE27">
            <v>4.2372860504937897</v>
          </cell>
          <cell r="BF27">
            <v>3.3904079926033353</v>
          </cell>
          <cell r="BG27">
            <v>3.5605242133772337</v>
          </cell>
          <cell r="BH27">
            <v>2.6790562721454281</v>
          </cell>
          <cell r="BI27">
            <v>3.8705573846106782</v>
          </cell>
          <cell r="BJ27">
            <v>2.3811403986572039</v>
          </cell>
          <cell r="BK27">
            <v>1</v>
          </cell>
          <cell r="BL27">
            <v>3.573974570411603</v>
          </cell>
          <cell r="BM27">
            <v>3.5141101611148282</v>
          </cell>
          <cell r="BN27">
            <v>3.6820734275524925</v>
          </cell>
          <cell r="BO27">
            <v>3.1361582875086063</v>
          </cell>
          <cell r="BP27">
            <v>3.8773115592225555</v>
          </cell>
          <cell r="BQ27">
            <v>3.8085163564520856</v>
          </cell>
          <cell r="BR27">
            <v>3.1918417044501441</v>
          </cell>
          <cell r="BS27">
            <v>1.7684342905110195</v>
          </cell>
          <cell r="BT27">
            <v>1.8656392793829426</v>
          </cell>
          <cell r="BU27">
            <v>4.6772432836075284</v>
          </cell>
          <cell r="BV27">
            <v>4.1215546445757951</v>
          </cell>
          <cell r="BW27">
            <v>4.7387217786709819</v>
          </cell>
          <cell r="BX27">
            <v>4.4638338006739762</v>
          </cell>
          <cell r="BY27">
            <v>4.7006380132446859</v>
          </cell>
          <cell r="BZ27">
            <v>4.3795457642927813</v>
          </cell>
          <cell r="CA27">
            <v>4.2062691799506231</v>
          </cell>
          <cell r="CB27">
            <v>3.5678626456094347</v>
          </cell>
          <cell r="CC27">
            <v>3.8684005310619209</v>
          </cell>
          <cell r="CD27">
            <v>3.1444768481205192</v>
          </cell>
          <cell r="CE27">
            <v>3.9270210347433636</v>
          </cell>
          <cell r="CF27">
            <v>3.9800487005482781</v>
          </cell>
          <cell r="CG27">
            <v>4.220959498362876</v>
          </cell>
          <cell r="CH27">
            <v>4.2394735263881964</v>
          </cell>
          <cell r="CI27">
            <v>4.4493404083742831</v>
          </cell>
          <cell r="CJ27">
            <v>4.0291231053797532</v>
          </cell>
          <cell r="CK27">
            <v>4.1973396501871436</v>
          </cell>
          <cell r="CL27">
            <v>4.200398883174028</v>
          </cell>
          <cell r="CM27">
            <v>3.8512319873119294</v>
          </cell>
        </row>
        <row r="28">
          <cell r="A28">
            <v>1967</v>
          </cell>
          <cell r="B28">
            <v>4.2005634125593003</v>
          </cell>
          <cell r="C28">
            <v>4.1904316914435098</v>
          </cell>
          <cell r="D28">
            <v>4.3419948553729855</v>
          </cell>
          <cell r="E28">
            <v>2.8312093650275685</v>
          </cell>
          <cell r="F28">
            <v>2.721883040182119</v>
          </cell>
          <cell r="G28">
            <v>2.6419006267862994</v>
          </cell>
          <cell r="H28">
            <v>2.6646772945839854</v>
          </cell>
          <cell r="I28">
            <v>2.6525643590554435</v>
          </cell>
          <cell r="J28">
            <v>3.5863076139655696</v>
          </cell>
          <cell r="K28">
            <v>2.6590312071696052</v>
          </cell>
          <cell r="L28">
            <v>3.6746426359985223</v>
          </cell>
          <cell r="M28">
            <v>3.4056681820637236</v>
          </cell>
          <cell r="N28">
            <v>1.810242415037181</v>
          </cell>
          <cell r="O28">
            <v>3.7558299353508162</v>
          </cell>
          <cell r="P28">
            <v>3.9273876079650907</v>
          </cell>
          <cell r="Q28">
            <v>3.4108468332080424</v>
          </cell>
          <cell r="R28">
            <v>3.82123291324387</v>
          </cell>
          <cell r="S28">
            <v>3.4235268657157203</v>
          </cell>
          <cell r="T28">
            <v>4.0463995059938771</v>
          </cell>
          <cell r="U28">
            <v>3.6260870454249723</v>
          </cell>
          <cell r="V28">
            <v>3.9287712964986947</v>
          </cell>
          <cell r="W28">
            <v>2.2735094612464684</v>
          </cell>
          <cell r="X28">
            <v>3.2651421944812586</v>
          </cell>
          <cell r="Y28">
            <v>3.8597894598794102</v>
          </cell>
          <cell r="Z28">
            <v>3.104203981479813</v>
          </cell>
          <cell r="AA28">
            <v>3.6282476415811082</v>
          </cell>
          <cell r="AB28">
            <v>3.8774209817387395</v>
          </cell>
          <cell r="AC28">
            <v>4.2503917046903865</v>
          </cell>
          <cell r="AD28">
            <v>3.8300797643063826</v>
          </cell>
          <cell r="AE28">
            <v>4.2225022284333589</v>
          </cell>
          <cell r="AF28">
            <v>4.3017751652593974</v>
          </cell>
          <cell r="AG28">
            <v>4.4194379902189826</v>
          </cell>
          <cell r="AH28">
            <v>4.3570744765792115</v>
          </cell>
          <cell r="AI28">
            <v>4.2180930756702937</v>
          </cell>
          <cell r="AJ28">
            <v>3.1643778237550766</v>
          </cell>
          <cell r="AK28">
            <v>3.8175193317359635</v>
          </cell>
          <cell r="AL28">
            <v>4.0743417841084684</v>
          </cell>
          <cell r="AM28">
            <v>3.839684302680332</v>
          </cell>
          <cell r="AN28">
            <v>4.0830640769567568</v>
          </cell>
          <cell r="AO28">
            <v>3.9809639303149074</v>
          </cell>
          <cell r="AP28">
            <v>3.894796420815652</v>
          </cell>
          <cell r="AQ28">
            <v>3.1458222591213514</v>
          </cell>
          <cell r="AR28">
            <v>4.1066514479419913</v>
          </cell>
          <cell r="AS28">
            <v>4.2653125672715015</v>
          </cell>
          <cell r="AT28">
            <v>3.8769905220574432</v>
          </cell>
          <cell r="AU28">
            <v>4.4839718397129591</v>
          </cell>
          <cell r="AV28">
            <v>3.4363038634803105</v>
          </cell>
          <cell r="AW28">
            <v>3.9867393438837109</v>
          </cell>
          <cell r="AX28">
            <v>4.1980161987456146</v>
          </cell>
          <cell r="AY28">
            <v>3.1650577159417264</v>
          </cell>
          <cell r="AZ28">
            <v>0.56540334049206042</v>
          </cell>
          <cell r="BA28">
            <v>1.7422134721662852</v>
          </cell>
          <cell r="BB28">
            <v>2.0919317117951577</v>
          </cell>
          <cell r="BC28">
            <v>3.7654635265212852</v>
          </cell>
          <cell r="BD28">
            <v>3.9873279750150306</v>
          </cell>
          <cell r="BE28">
            <v>4.2636924050490714</v>
          </cell>
          <cell r="BF28">
            <v>3.0513840613571026</v>
          </cell>
          <cell r="BG28">
            <v>3.5863076139655696</v>
          </cell>
          <cell r="BH28">
            <v>2.6590312071696052</v>
          </cell>
          <cell r="BI28">
            <v>4.0368280834379018</v>
          </cell>
          <cell r="BJ28">
            <v>2.3673122012167895</v>
          </cell>
          <cell r="BK28">
            <v>1</v>
          </cell>
          <cell r="BL28">
            <v>3.5526164155841933</v>
          </cell>
          <cell r="BM28">
            <v>3.4206193367291089</v>
          </cell>
          <cell r="BN28">
            <v>3.2953892667323346</v>
          </cell>
          <cell r="BO28">
            <v>2.8801293956790222</v>
          </cell>
          <cell r="BP28">
            <v>3.633591470625781</v>
          </cell>
          <cell r="BQ28">
            <v>3.463109020405962</v>
          </cell>
          <cell r="BR28">
            <v>3.2955344478121451</v>
          </cell>
          <cell r="BS28">
            <v>1.8966932744769776</v>
          </cell>
          <cell r="BT28">
            <v>1.9063511814675584</v>
          </cell>
          <cell r="BU28">
            <v>4.6115300149338871</v>
          </cell>
          <cell r="BV28">
            <v>4.1130006123100831</v>
          </cell>
          <cell r="BW28">
            <v>4.6139211547186267</v>
          </cell>
          <cell r="BX28">
            <v>4.3837821505861001</v>
          </cell>
          <cell r="BY28">
            <v>4.6623358272790227</v>
          </cell>
          <cell r="BZ28">
            <v>4.371258652200086</v>
          </cell>
          <cell r="CA28">
            <v>4.2181128129055283</v>
          </cell>
          <cell r="CB28">
            <v>3.6277663370527531</v>
          </cell>
          <cell r="CC28">
            <v>3.9076098192218085</v>
          </cell>
          <cell r="CD28">
            <v>3.2411441354726156</v>
          </cell>
          <cell r="CE28">
            <v>3.9363929420537622</v>
          </cell>
          <cell r="CF28">
            <v>3.9849121243567516</v>
          </cell>
          <cell r="CG28">
            <v>4.201003096984719</v>
          </cell>
          <cell r="CH28">
            <v>4.1860936100877675</v>
          </cell>
          <cell r="CI28">
            <v>4.3615244082822304</v>
          </cell>
          <cell r="CJ28">
            <v>4.0626727786269008</v>
          </cell>
          <cell r="CK28">
            <v>4.2678909572842834</v>
          </cell>
          <cell r="CL28">
            <v>4.1156717577059654</v>
          </cell>
          <cell r="CM28">
            <v>3.7980144234531901</v>
          </cell>
        </row>
        <row r="29">
          <cell r="A29">
            <v>1968</v>
          </cell>
          <cell r="B29">
            <v>4.0318676434352438</v>
          </cell>
          <cell r="C29">
            <v>4.0148890065817033</v>
          </cell>
          <cell r="D29">
            <v>4.1202537257669478</v>
          </cell>
          <cell r="E29">
            <v>3.0848105697539299</v>
          </cell>
          <cell r="F29">
            <v>2.956652628156387</v>
          </cell>
          <cell r="G29">
            <v>2.7820443617010122</v>
          </cell>
          <cell r="H29">
            <v>2.8709369374027331</v>
          </cell>
          <cell r="I29">
            <v>2.9435071217664874</v>
          </cell>
          <cell r="J29">
            <v>3.6597907285852704</v>
          </cell>
          <cell r="K29">
            <v>2.8454468127937473</v>
          </cell>
          <cell r="L29">
            <v>3.7376729701050855</v>
          </cell>
          <cell r="M29">
            <v>3.7770722856803371</v>
          </cell>
          <cell r="N29">
            <v>2.0061896702399702</v>
          </cell>
          <cell r="O29">
            <v>3.9979691516709512</v>
          </cell>
          <cell r="P29">
            <v>3.8488765570788059</v>
          </cell>
          <cell r="Q29">
            <v>3.4767817419563012</v>
          </cell>
          <cell r="R29">
            <v>3.7741974438559525</v>
          </cell>
          <cell r="S29">
            <v>3.4193764752036011</v>
          </cell>
          <cell r="T29">
            <v>4.0050586774413848</v>
          </cell>
          <cell r="U29">
            <v>3.5477596557989357</v>
          </cell>
          <cell r="V29">
            <v>3.9287990811420017</v>
          </cell>
          <cell r="W29">
            <v>2.4029176196143602</v>
          </cell>
          <cell r="X29">
            <v>3.3878043704403105</v>
          </cell>
          <cell r="Y29">
            <v>3.870850647098341</v>
          </cell>
          <cell r="Z29">
            <v>3.2594739594013484</v>
          </cell>
          <cell r="AA29">
            <v>3.5804921447900395</v>
          </cell>
          <cell r="AB29">
            <v>3.8629958156610571</v>
          </cell>
          <cell r="AC29">
            <v>4.1805076721151275</v>
          </cell>
          <cell r="AD29">
            <v>3.8734557980977589</v>
          </cell>
          <cell r="AE29">
            <v>4.2287504728471399</v>
          </cell>
          <cell r="AF29">
            <v>4.0903484320956807</v>
          </cell>
          <cell r="AG29">
            <v>4.389512787939803</v>
          </cell>
          <cell r="AH29">
            <v>4.3211619180881069</v>
          </cell>
          <cell r="AI29">
            <v>4.2160348091968185</v>
          </cell>
          <cell r="AJ29">
            <v>3.2456968388041854</v>
          </cell>
          <cell r="AK29">
            <v>3.9146735061604714</v>
          </cell>
          <cell r="AL29">
            <v>4.0907656378469186</v>
          </cell>
          <cell r="AM29">
            <v>3.8763998222128131</v>
          </cell>
          <cell r="AN29">
            <v>4.1467649789314454</v>
          </cell>
          <cell r="AO29">
            <v>4.0297266338086351</v>
          </cell>
          <cell r="AP29">
            <v>3.9483903148144788</v>
          </cell>
          <cell r="AQ29">
            <v>3.2907788615836906</v>
          </cell>
          <cell r="AR29">
            <v>4.1135119079276272</v>
          </cell>
          <cell r="AS29">
            <v>4.248340853868088</v>
          </cell>
          <cell r="AT29">
            <v>3.9168859469286437</v>
          </cell>
          <cell r="AU29">
            <v>4.2571655810507929</v>
          </cell>
          <cell r="AV29">
            <v>3.6019545383193496</v>
          </cell>
          <cell r="AW29">
            <v>4.3281356737593804</v>
          </cell>
          <cell r="AX29">
            <v>4.2206071264980967</v>
          </cell>
          <cell r="AY29">
            <v>3.2408815891369365</v>
          </cell>
          <cell r="AZ29">
            <v>0.57933835316867599</v>
          </cell>
          <cell r="BA29">
            <v>1.7122488555139042</v>
          </cell>
          <cell r="BB29">
            <v>2.0442330805951872</v>
          </cell>
          <cell r="BC29">
            <v>3.8786511753436654</v>
          </cell>
          <cell r="BD29">
            <v>4.081139402417846</v>
          </cell>
          <cell r="BE29">
            <v>4.3854563556253945</v>
          </cell>
          <cell r="BF29">
            <v>3.5800286993719328</v>
          </cell>
          <cell r="BG29">
            <v>3.6597907285852704</v>
          </cell>
          <cell r="BH29">
            <v>2.8454468127937473</v>
          </cell>
          <cell r="BI29">
            <v>4.0977621535228383</v>
          </cell>
          <cell r="BJ29">
            <v>2.5532980964683749</v>
          </cell>
          <cell r="BK29">
            <v>1</v>
          </cell>
          <cell r="BL29">
            <v>3.6267106884688065</v>
          </cell>
          <cell r="BM29">
            <v>3.5449453809348932</v>
          </cell>
          <cell r="BN29">
            <v>3.7579169072979242</v>
          </cell>
          <cell r="BO29">
            <v>3.2919394242274573</v>
          </cell>
          <cell r="BP29">
            <v>3.899430526002345</v>
          </cell>
          <cell r="BQ29">
            <v>3.852627357736671</v>
          </cell>
          <cell r="BR29">
            <v>3.2623169830214507</v>
          </cell>
          <cell r="BS29">
            <v>1.944583566151842</v>
          </cell>
          <cell r="BT29">
            <v>2.0980018155950884</v>
          </cell>
          <cell r="BU29">
            <v>4.4984170068575748</v>
          </cell>
          <cell r="BV29">
            <v>4.0367979619187642</v>
          </cell>
          <cell r="BW29">
            <v>4.5644897379743918</v>
          </cell>
          <cell r="BX29">
            <v>4.3480443219098097</v>
          </cell>
          <cell r="BY29">
            <v>4.5794629629314354</v>
          </cell>
          <cell r="BZ29">
            <v>4.3452331889028901</v>
          </cell>
          <cell r="CA29">
            <v>4.2216848181329993</v>
          </cell>
          <cell r="CB29">
            <v>3.5822362788541726</v>
          </cell>
          <cell r="CC29">
            <v>3.8311833755947213</v>
          </cell>
          <cell r="CD29">
            <v>3.2314938963253397</v>
          </cell>
          <cell r="CE29">
            <v>3.8882129299123704</v>
          </cell>
          <cell r="CF29">
            <v>3.9320595072434177</v>
          </cell>
          <cell r="CG29">
            <v>4.1835259206270221</v>
          </cell>
          <cell r="CH29">
            <v>4.1811866512045572</v>
          </cell>
          <cell r="CI29">
            <v>4.3255169791310966</v>
          </cell>
          <cell r="CJ29">
            <v>4.03422795525805</v>
          </cell>
          <cell r="CK29">
            <v>4.1132803325113354</v>
          </cell>
          <cell r="CL29">
            <v>4.0982455684934349</v>
          </cell>
          <cell r="CM29">
            <v>3.8355696456617419</v>
          </cell>
        </row>
        <row r="30">
          <cell r="A30">
            <v>1969</v>
          </cell>
          <cell r="B30">
            <v>3.795521488409308</v>
          </cell>
          <cell r="C30">
            <v>3.7845613227713497</v>
          </cell>
          <cell r="D30">
            <v>3.8109986743473248</v>
          </cell>
          <cell r="E30">
            <v>2.8653778127659129</v>
          </cell>
          <cell r="F30">
            <v>2.7553238057192861</v>
          </cell>
          <cell r="G30">
            <v>2.6857489988833376</v>
          </cell>
          <cell r="H30">
            <v>2.8444733682221854</v>
          </cell>
          <cell r="I30">
            <v>2.5933405094088191</v>
          </cell>
          <cell r="J30">
            <v>3.4440036594154693</v>
          </cell>
          <cell r="K30">
            <v>2.7942836713398909</v>
          </cell>
          <cell r="L30">
            <v>3.5563048426637618</v>
          </cell>
          <cell r="M30">
            <v>3.5374412055529447</v>
          </cell>
          <cell r="N30">
            <v>2.0120446929699805</v>
          </cell>
          <cell r="O30">
            <v>3.7374132005891774</v>
          </cell>
          <cell r="P30">
            <v>3.6269642799594988</v>
          </cell>
          <cell r="Q30">
            <v>3.2608154207727424</v>
          </cell>
          <cell r="R30">
            <v>3.5538899333645855</v>
          </cell>
          <cell r="S30">
            <v>3.2000656774561138</v>
          </cell>
          <cell r="T30">
            <v>3.7656718763867438</v>
          </cell>
          <cell r="U30">
            <v>3.347192052351343</v>
          </cell>
          <cell r="V30">
            <v>3.7122402569395425</v>
          </cell>
          <cell r="W30">
            <v>2.3243674311018054</v>
          </cell>
          <cell r="X30">
            <v>3.2473685640243102</v>
          </cell>
          <cell r="Y30">
            <v>3.6622431454834912</v>
          </cell>
          <cell r="Z30">
            <v>3.1492294465341213</v>
          </cell>
          <cell r="AA30">
            <v>3.3820162468983344</v>
          </cell>
          <cell r="AB30">
            <v>3.6162051130438861</v>
          </cell>
          <cell r="AC30">
            <v>3.9211437254182853</v>
          </cell>
          <cell r="AD30">
            <v>3.6690740899772387</v>
          </cell>
          <cell r="AE30">
            <v>3.9770586755801389</v>
          </cell>
          <cell r="AF30">
            <v>3.7832418059417194</v>
          </cell>
          <cell r="AG30">
            <v>4.1171661977160712</v>
          </cell>
          <cell r="AH30">
            <v>4.048023830356124</v>
          </cell>
          <cell r="AI30">
            <v>4.0009636963535291</v>
          </cell>
          <cell r="AJ30">
            <v>3.0572576409219492</v>
          </cell>
          <cell r="AK30">
            <v>3.6642219011075343</v>
          </cell>
          <cell r="AL30">
            <v>3.8321244546597666</v>
          </cell>
          <cell r="AM30">
            <v>3.7035241234897498</v>
          </cell>
          <cell r="AN30">
            <v>3.8998967920426622</v>
          </cell>
          <cell r="AO30">
            <v>3.8050188657088659</v>
          </cell>
          <cell r="AP30">
            <v>3.7300245037945827</v>
          </cell>
          <cell r="AQ30">
            <v>3.0818686004034039</v>
          </cell>
          <cell r="AR30">
            <v>3.8644428166086624</v>
          </cell>
          <cell r="AS30">
            <v>3.991709613622112</v>
          </cell>
          <cell r="AT30">
            <v>3.699610899519663</v>
          </cell>
          <cell r="AU30">
            <v>3.9468805341600719</v>
          </cell>
          <cell r="AV30">
            <v>3.4188041219245577</v>
          </cell>
          <cell r="AW30">
            <v>3.9796571528028433</v>
          </cell>
          <cell r="AX30">
            <v>3.9812935061737393</v>
          </cell>
          <cell r="AY30">
            <v>3.0857980503130165</v>
          </cell>
          <cell r="AZ30">
            <v>0.57478557150953447</v>
          </cell>
          <cell r="BA30">
            <v>1.6827994079389765</v>
          </cell>
          <cell r="BB30">
            <v>1.9976218782476389</v>
          </cell>
          <cell r="BC30">
            <v>3.671511581318188</v>
          </cell>
          <cell r="BD30">
            <v>3.8303163720152043</v>
          </cell>
          <cell r="BE30">
            <v>4.0660465912319799</v>
          </cell>
          <cell r="BF30">
            <v>3.3345637419332141</v>
          </cell>
          <cell r="BG30">
            <v>3.4440036594154693</v>
          </cell>
          <cell r="BH30">
            <v>2.7942836713398909</v>
          </cell>
          <cell r="BI30">
            <v>3.8439304515693271</v>
          </cell>
          <cell r="BJ30">
            <v>2.5413719562563841</v>
          </cell>
          <cell r="BK30">
            <v>1</v>
          </cell>
          <cell r="BL30">
            <v>3.4260002785321353</v>
          </cell>
          <cell r="BM30">
            <v>3.3665335900483262</v>
          </cell>
          <cell r="BN30">
            <v>3.490270809044786</v>
          </cell>
          <cell r="BO30">
            <v>3.1095387562773307</v>
          </cell>
          <cell r="BP30">
            <v>3.6646651748083228</v>
          </cell>
          <cell r="BQ30">
            <v>3.6092212621199091</v>
          </cell>
          <cell r="BR30">
            <v>3.075397027941519</v>
          </cell>
          <cell r="BS30">
            <v>1.8623340116087843</v>
          </cell>
          <cell r="BT30">
            <v>2.0998939910325958</v>
          </cell>
          <cell r="BU30">
            <v>4.2420590390671933</v>
          </cell>
          <cell r="BV30">
            <v>3.8074351718471662</v>
          </cell>
          <cell r="BW30">
            <v>4.2884207127783291</v>
          </cell>
          <cell r="BX30">
            <v>4.0841634391209034</v>
          </cell>
          <cell r="BY30">
            <v>4.2930945233929387</v>
          </cell>
          <cell r="BZ30">
            <v>4.0695769121376797</v>
          </cell>
          <cell r="CA30">
            <v>3.9560050458216853</v>
          </cell>
          <cell r="CB30">
            <v>3.3789859465468957</v>
          </cell>
          <cell r="CC30">
            <v>3.6105782633311985</v>
          </cell>
          <cell r="CD30">
            <v>3.041824332206446</v>
          </cell>
          <cell r="CE30">
            <v>3.6591110792648514</v>
          </cell>
          <cell r="CF30">
            <v>3.6997473331931872</v>
          </cell>
          <cell r="CG30">
            <v>3.9408161618647495</v>
          </cell>
          <cell r="CH30">
            <v>3.9390255241834717</v>
          </cell>
          <cell r="CI30">
            <v>4.0770994620563581</v>
          </cell>
          <cell r="CJ30">
            <v>3.7910978856310509</v>
          </cell>
          <cell r="CK30">
            <v>3.8347609766402111</v>
          </cell>
          <cell r="CL30">
            <v>3.8872892774918162</v>
          </cell>
          <cell r="CM30">
            <v>3.6630803652283004</v>
          </cell>
        </row>
        <row r="31">
          <cell r="A31">
            <v>1970</v>
          </cell>
          <cell r="B31">
            <v>3.264654162856746</v>
          </cell>
          <cell r="C31">
            <v>3.2784438997061165</v>
          </cell>
          <cell r="D31">
            <v>3.2629812289340214</v>
          </cell>
          <cell r="E31">
            <v>2.6903755809501968</v>
          </cell>
          <cell r="F31">
            <v>2.596960141282751</v>
          </cell>
          <cell r="G31">
            <v>2.5081761772626274</v>
          </cell>
          <cell r="H31">
            <v>2.6722741850410223</v>
          </cell>
          <cell r="I31">
            <v>2.3972339081589382</v>
          </cell>
          <cell r="J31">
            <v>3.1112446565431013</v>
          </cell>
          <cell r="K31">
            <v>2.537707631059126</v>
          </cell>
          <cell r="L31">
            <v>3.2279078357063815</v>
          </cell>
          <cell r="M31">
            <v>3.1600340654136785</v>
          </cell>
          <cell r="N31">
            <v>1.8174005126073414</v>
          </cell>
          <cell r="O31">
            <v>3.3424640465963495</v>
          </cell>
          <cell r="P31">
            <v>3.2949095853272201</v>
          </cell>
          <cell r="Q31">
            <v>2.9615005095057492</v>
          </cell>
          <cell r="R31">
            <v>3.2369449036003295</v>
          </cell>
          <cell r="S31">
            <v>2.907776706992518</v>
          </cell>
          <cell r="T31">
            <v>3.4133767621241948</v>
          </cell>
          <cell r="U31">
            <v>3.0668605891252838</v>
          </cell>
          <cell r="V31">
            <v>3.3437677902498755</v>
          </cell>
          <cell r="W31">
            <v>2.1762067849340325</v>
          </cell>
          <cell r="X31">
            <v>3.0078427068559646</v>
          </cell>
          <cell r="Y31">
            <v>3.3051215586280094</v>
          </cell>
          <cell r="Z31">
            <v>2.9015868908024918</v>
          </cell>
          <cell r="AA31">
            <v>3.0964377981654132</v>
          </cell>
          <cell r="AB31">
            <v>3.2609876351904767</v>
          </cell>
          <cell r="AC31">
            <v>3.5384835737595739</v>
          </cell>
          <cell r="AD31">
            <v>3.3202740704946354</v>
          </cell>
          <cell r="AE31">
            <v>3.5849834545691759</v>
          </cell>
          <cell r="AF31">
            <v>3.240340503223909</v>
          </cell>
          <cell r="AG31">
            <v>3.7018549245185643</v>
          </cell>
          <cell r="AH31">
            <v>3.6443737260861351</v>
          </cell>
          <cell r="AI31">
            <v>3.603707306565143</v>
          </cell>
          <cell r="AJ31">
            <v>2.7851731001880293</v>
          </cell>
          <cell r="AK31">
            <v>3.3393832072542304</v>
          </cell>
          <cell r="AL31">
            <v>3.4586883832884752</v>
          </cell>
          <cell r="AM31">
            <v>3.3831246100735024</v>
          </cell>
          <cell r="AN31">
            <v>3.4582920357779341</v>
          </cell>
          <cell r="AO31">
            <v>3.4301989794353749</v>
          </cell>
          <cell r="AP31">
            <v>3.3939307937932646</v>
          </cell>
          <cell r="AQ31">
            <v>2.8459586564952719</v>
          </cell>
          <cell r="AR31">
            <v>3.4947289122148906</v>
          </cell>
          <cell r="AS31">
            <v>3.6014871102468282</v>
          </cell>
          <cell r="AT31">
            <v>3.3518106622026154</v>
          </cell>
          <cell r="AU31">
            <v>3.4025607615326812</v>
          </cell>
          <cell r="AV31">
            <v>3.0984230350573414</v>
          </cell>
          <cell r="AW31">
            <v>3.210197852869991</v>
          </cell>
          <cell r="AX31">
            <v>3.5716510938166812</v>
          </cell>
          <cell r="AY31">
            <v>2.8242474847558201</v>
          </cell>
          <cell r="AZ31">
            <v>0.58627157365677374</v>
          </cell>
          <cell r="BA31">
            <v>1.6538567962443909</v>
          </cell>
          <cell r="BB31">
            <v>1.9520729638918426</v>
          </cell>
          <cell r="BC31">
            <v>3.3119888624241565</v>
          </cell>
          <cell r="BD31">
            <v>3.3300867405850028</v>
          </cell>
          <cell r="BE31">
            <v>3.4184003309207629</v>
          </cell>
          <cell r="BF31">
            <v>2.9680534956697326</v>
          </cell>
          <cell r="BG31">
            <v>3.1112446565431013</v>
          </cell>
          <cell r="BH31">
            <v>2.537707631059126</v>
          </cell>
          <cell r="BI31">
            <v>3.4813176862544433</v>
          </cell>
          <cell r="BJ31">
            <v>2.3099689830298957</v>
          </cell>
          <cell r="BK31">
            <v>1</v>
          </cell>
          <cell r="BL31">
            <v>3.1201309334735066</v>
          </cell>
          <cell r="BM31">
            <v>3.0577671886183966</v>
          </cell>
          <cell r="BN31">
            <v>3.1040996383701409</v>
          </cell>
          <cell r="BO31">
            <v>2.8019896266315629</v>
          </cell>
          <cell r="BP31">
            <v>3.283155323705309</v>
          </cell>
          <cell r="BQ31">
            <v>3.2117705691596869</v>
          </cell>
          <cell r="BR31">
            <v>2.8195223203164597</v>
          </cell>
          <cell r="BS31">
            <v>1.7623153247545333</v>
          </cell>
          <cell r="BT31">
            <v>1.9001531644145171</v>
          </cell>
          <cell r="BU31">
            <v>3.7946416790685253</v>
          </cell>
          <cell r="BV31">
            <v>3.4498017984994309</v>
          </cell>
          <cell r="BW31">
            <v>3.8300462332810961</v>
          </cell>
          <cell r="BX31">
            <v>3.6699348870434676</v>
          </cell>
          <cell r="BY31">
            <v>3.8374711450701855</v>
          </cell>
          <cell r="BZ31">
            <v>3.6532357593502423</v>
          </cell>
          <cell r="CA31">
            <v>3.5629856609360999</v>
          </cell>
          <cell r="CB31">
            <v>3.0871010936925853</v>
          </cell>
          <cell r="CC31">
            <v>3.2814877890144301</v>
          </cell>
          <cell r="CD31">
            <v>2.7824239978765788</v>
          </cell>
          <cell r="CE31">
            <v>3.3208084084305205</v>
          </cell>
          <cell r="CF31">
            <v>3.3542933520740514</v>
          </cell>
          <cell r="CG31">
            <v>3.5556024570923457</v>
          </cell>
          <cell r="CH31">
            <v>3.5536260658328223</v>
          </cell>
          <cell r="CI31">
            <v>3.6681770331195924</v>
          </cell>
          <cell r="CJ31">
            <v>3.3534370500760797</v>
          </cell>
          <cell r="CK31">
            <v>3.3347060443605026</v>
          </cell>
          <cell r="CL31">
            <v>3.5015060932873494</v>
          </cell>
          <cell r="CM31">
            <v>3.3006414675400357</v>
          </cell>
        </row>
        <row r="32">
          <cell r="A32">
            <v>1971</v>
          </cell>
          <cell r="B32">
            <v>2.9619406927195304</v>
          </cell>
          <cell r="C32">
            <v>2.9766325887352925</v>
          </cell>
          <cell r="D32">
            <v>2.9456248351479575</v>
          </cell>
          <cell r="E32">
            <v>2.4987437204056047</v>
          </cell>
          <cell r="F32">
            <v>2.4193317986507599</v>
          </cell>
          <cell r="G32">
            <v>2.3619762053990305</v>
          </cell>
          <cell r="H32">
            <v>2.4893114201432787</v>
          </cell>
          <cell r="I32">
            <v>2.2516374349737265</v>
          </cell>
          <cell r="J32">
            <v>2.8588737956809744</v>
          </cell>
          <cell r="K32">
            <v>2.2481998432193548</v>
          </cell>
          <cell r="L32">
            <v>2.9489263234184264</v>
          </cell>
          <cell r="M32">
            <v>2.9119979344292859</v>
          </cell>
          <cell r="N32">
            <v>1.7422537659385935</v>
          </cell>
          <cell r="O32">
            <v>3.0905933019526839</v>
          </cell>
          <cell r="P32">
            <v>3.099864845432176</v>
          </cell>
          <cell r="Q32">
            <v>2.7865411482369091</v>
          </cell>
          <cell r="R32">
            <v>3.0448592364396694</v>
          </cell>
          <cell r="S32">
            <v>2.759313147316286</v>
          </cell>
          <cell r="T32">
            <v>3.1666492248192188</v>
          </cell>
          <cell r="U32">
            <v>2.9337896256130618</v>
          </cell>
          <cell r="V32">
            <v>3.035074820343266</v>
          </cell>
          <cell r="W32">
            <v>1.9961647518015935</v>
          </cell>
          <cell r="X32">
            <v>2.7666961445783134</v>
          </cell>
          <cell r="Y32">
            <v>3.0023544213533517</v>
          </cell>
          <cell r="Z32">
            <v>2.6827326513402996</v>
          </cell>
          <cell r="AA32">
            <v>2.9392574854444242</v>
          </cell>
          <cell r="AB32">
            <v>3.0331911135541039</v>
          </cell>
          <cell r="AC32">
            <v>3.2747837896785845</v>
          </cell>
          <cell r="AD32">
            <v>3.0407274399748707</v>
          </cell>
          <cell r="AE32">
            <v>3.3096681996209729</v>
          </cell>
          <cell r="AF32">
            <v>2.927936505983276</v>
          </cell>
          <cell r="AG32">
            <v>3.4028062861531274</v>
          </cell>
          <cell r="AH32">
            <v>3.3231887402741092</v>
          </cell>
          <cell r="AI32">
            <v>3.2866743314221565</v>
          </cell>
          <cell r="AJ32">
            <v>2.5301732737017248</v>
          </cell>
          <cell r="AK32">
            <v>3.0882186834847949</v>
          </cell>
          <cell r="AL32">
            <v>3.1708622989404009</v>
          </cell>
          <cell r="AM32">
            <v>3.0917175422267658</v>
          </cell>
          <cell r="AN32">
            <v>3.2210521226497568</v>
          </cell>
          <cell r="AO32">
            <v>3.1744009739268906</v>
          </cell>
          <cell r="AP32">
            <v>3.1270962531602242</v>
          </cell>
          <cell r="AQ32">
            <v>2.6606360047034112</v>
          </cell>
          <cell r="AR32">
            <v>3.2103323865169289</v>
          </cell>
          <cell r="AS32">
            <v>3.2991646568488124</v>
          </cell>
          <cell r="AT32">
            <v>3.077088744087292</v>
          </cell>
          <cell r="AU32">
            <v>3.0732338876809275</v>
          </cell>
          <cell r="AV32">
            <v>2.8369872027512972</v>
          </cell>
          <cell r="AW32">
            <v>3.2008930698866989</v>
          </cell>
          <cell r="AX32">
            <v>3.2868566319950498</v>
          </cell>
          <cell r="AY32">
            <v>2.5846489492469331</v>
          </cell>
          <cell r="AZ32">
            <v>0.58451199885884009</v>
          </cell>
          <cell r="BA32">
            <v>1.6254129109029627</v>
          </cell>
          <cell r="BB32">
            <v>1.9075634636429544</v>
          </cell>
          <cell r="BC32">
            <v>3.0239547846337054</v>
          </cell>
          <cell r="BD32">
            <v>3.1120654732221902</v>
          </cell>
          <cell r="BE32">
            <v>3.2588229995833764</v>
          </cell>
          <cell r="BF32">
            <v>2.7378358217120251</v>
          </cell>
          <cell r="BG32">
            <v>2.8588737956809744</v>
          </cell>
          <cell r="BH32">
            <v>2.2481998432193548</v>
          </cell>
          <cell r="BI32">
            <v>3.2446680873960654</v>
          </cell>
          <cell r="BJ32">
            <v>2.0198277432346594</v>
          </cell>
          <cell r="BK32">
            <v>1</v>
          </cell>
          <cell r="BL32">
            <v>2.9308734674606343</v>
          </cell>
          <cell r="BM32">
            <v>2.8464805477257329</v>
          </cell>
          <cell r="BN32">
            <v>2.8751483865775826</v>
          </cell>
          <cell r="BO32">
            <v>2.5888328310642872</v>
          </cell>
          <cell r="BP32">
            <v>3.0192843341751234</v>
          </cell>
          <cell r="BQ32">
            <v>2.9460841912089606</v>
          </cell>
          <cell r="BR32">
            <v>2.7098373735810108</v>
          </cell>
          <cell r="BS32">
            <v>1.79938086447305</v>
          </cell>
          <cell r="BT32">
            <v>1.8185764351789862</v>
          </cell>
          <cell r="BU32">
            <v>3.458315691305557</v>
          </cell>
          <cell r="BV32">
            <v>3.2070285515625798</v>
          </cell>
          <cell r="BW32">
            <v>3.4841742436813345</v>
          </cell>
          <cell r="BX32">
            <v>3.3527725746806953</v>
          </cell>
          <cell r="BY32">
            <v>3.4956767597742493</v>
          </cell>
          <cell r="BZ32">
            <v>3.3391563131005393</v>
          </cell>
          <cell r="CA32">
            <v>3.2666029063031012</v>
          </cell>
          <cell r="CB32">
            <v>2.9284721793199995</v>
          </cell>
          <cell r="CC32">
            <v>3.0873044644181946</v>
          </cell>
          <cell r="CD32">
            <v>2.6671931420699724</v>
          </cell>
          <cell r="CE32">
            <v>3.1019804347785458</v>
          </cell>
          <cell r="CF32">
            <v>3.1285327300099248</v>
          </cell>
          <cell r="CG32">
            <v>3.2592563029201043</v>
          </cell>
          <cell r="CH32">
            <v>3.2493338911131469</v>
          </cell>
          <cell r="CI32">
            <v>3.341234937297175</v>
          </cell>
          <cell r="CJ32">
            <v>3.0521541800661796</v>
          </cell>
          <cell r="CK32">
            <v>3.0220389405247658</v>
          </cell>
          <cell r="CL32">
            <v>3.2020535194962867</v>
          </cell>
          <cell r="CM32">
            <v>3.0350465515414746</v>
          </cell>
        </row>
        <row r="33">
          <cell r="A33">
            <v>1972</v>
          </cell>
          <cell r="B33">
            <v>2.7713129701062242</v>
          </cell>
          <cell r="C33">
            <v>2.7830476807112809</v>
          </cell>
          <cell r="D33">
            <v>2.7799770815893319</v>
          </cell>
          <cell r="E33">
            <v>2.4439177840087227</v>
          </cell>
          <cell r="F33">
            <v>2.3716664736889506</v>
          </cell>
          <cell r="G33">
            <v>2.2688303130265646</v>
          </cell>
          <cell r="H33">
            <v>2.3899163894137447</v>
          </cell>
          <cell r="I33">
            <v>2.1757444990680694</v>
          </cell>
          <cell r="J33">
            <v>2.7069263515564943</v>
          </cell>
          <cell r="K33">
            <v>2.1271630694892538</v>
          </cell>
          <cell r="L33">
            <v>2.7798487709865438</v>
          </cell>
          <cell r="M33">
            <v>2.7719787683598143</v>
          </cell>
          <cell r="N33">
            <v>1.7357470281765868</v>
          </cell>
          <cell r="O33">
            <v>2.9219244964180797</v>
          </cell>
          <cell r="P33">
            <v>2.9209721397752335</v>
          </cell>
          <cell r="Q33">
            <v>2.6632720731272528</v>
          </cell>
          <cell r="R33">
            <v>2.8774315407766662</v>
          </cell>
          <cell r="S33">
            <v>2.6399797043835984</v>
          </cell>
          <cell r="T33">
            <v>2.9849866313687432</v>
          </cell>
          <cell r="U33">
            <v>2.783131947387119</v>
          </cell>
          <cell r="V33">
            <v>2.846021645245437</v>
          </cell>
          <cell r="W33">
            <v>1.9324516212504816</v>
          </cell>
          <cell r="X33">
            <v>2.6484402096364086</v>
          </cell>
          <cell r="Y33">
            <v>2.8193086673206245</v>
          </cell>
          <cell r="Z33">
            <v>2.5563864822601174</v>
          </cell>
          <cell r="AA33">
            <v>2.7877455735658949</v>
          </cell>
          <cell r="AB33">
            <v>2.873392426823254</v>
          </cell>
          <cell r="AC33">
            <v>3.0704360944910976</v>
          </cell>
          <cell r="AD33">
            <v>2.862268266244357</v>
          </cell>
          <cell r="AE33">
            <v>3.1026718375184967</v>
          </cell>
          <cell r="AF33">
            <v>2.7659404072228644</v>
          </cell>
          <cell r="AG33">
            <v>3.1773989474155693</v>
          </cell>
          <cell r="AH33">
            <v>3.1056916701550858</v>
          </cell>
          <cell r="AI33">
            <v>3.0749646027907009</v>
          </cell>
          <cell r="AJ33">
            <v>2.4026493988976281</v>
          </cell>
          <cell r="AK33">
            <v>2.9263908253316675</v>
          </cell>
          <cell r="AL33">
            <v>2.9732110449997418</v>
          </cell>
          <cell r="AM33">
            <v>2.9222927252781274</v>
          </cell>
          <cell r="AN33">
            <v>3.0449325122002886</v>
          </cell>
          <cell r="AO33">
            <v>2.9948859762695084</v>
          </cell>
          <cell r="AP33">
            <v>2.9519014241088706</v>
          </cell>
          <cell r="AQ33">
            <v>2.5364743559533141</v>
          </cell>
          <cell r="AR33">
            <v>3.0100504930826597</v>
          </cell>
          <cell r="AS33">
            <v>3.0922483863792034</v>
          </cell>
          <cell r="AT33">
            <v>2.8952673242394789</v>
          </cell>
          <cell r="AU33">
            <v>2.8850493107979798</v>
          </cell>
          <cell r="AV33">
            <v>2.7112034297127905</v>
          </cell>
          <cell r="AW33">
            <v>3.1288084962270655</v>
          </cell>
          <cell r="AX33">
            <v>3.0919021044971187</v>
          </cell>
          <cell r="AY33">
            <v>2.4562793771744911</v>
          </cell>
          <cell r="AZ33">
            <v>0.60500066678414766</v>
          </cell>
          <cell r="BA33">
            <v>1.5974566873309783</v>
          </cell>
          <cell r="BB33">
            <v>1.8640691778070531</v>
          </cell>
          <cell r="BC33">
            <v>2.8684589409390848</v>
          </cell>
          <cell r="BD33">
            <v>2.9613096870081086</v>
          </cell>
          <cell r="BE33">
            <v>3.1165891722933079</v>
          </cell>
          <cell r="BF33">
            <v>2.6338647026107371</v>
          </cell>
          <cell r="BG33">
            <v>2.7069263515564943</v>
          </cell>
          <cell r="BH33">
            <v>2.1271630694892538</v>
          </cell>
          <cell r="BI33">
            <v>3.0582426148059034</v>
          </cell>
          <cell r="BJ33">
            <v>1.9037448478774153</v>
          </cell>
          <cell r="BK33">
            <v>1</v>
          </cell>
          <cell r="BL33">
            <v>2.7866129980277541</v>
          </cell>
          <cell r="BM33">
            <v>2.7029950033512424</v>
          </cell>
          <cell r="BN33">
            <v>2.7480924704489968</v>
          </cell>
          <cell r="BO33">
            <v>2.4880971639092881</v>
          </cell>
          <cell r="BP33">
            <v>2.8595987457511201</v>
          </cell>
          <cell r="BQ33">
            <v>2.7999033923643837</v>
          </cell>
          <cell r="BR33">
            <v>2.5926401396126098</v>
          </cell>
          <cell r="BS33">
            <v>1.7847905182465102</v>
          </cell>
          <cell r="BT33">
            <v>1.8055112243954314</v>
          </cell>
          <cell r="BU33">
            <v>3.2205517226066442</v>
          </cell>
          <cell r="BV33">
            <v>3.0201297082128509</v>
          </cell>
          <cell r="BW33">
            <v>3.2457557821050091</v>
          </cell>
          <cell r="BX33">
            <v>3.1408321219740718</v>
          </cell>
          <cell r="BY33">
            <v>3.254114519426166</v>
          </cell>
          <cell r="BZ33">
            <v>3.1215847544764315</v>
          </cell>
          <cell r="CA33">
            <v>3.0620241780097932</v>
          </cell>
          <cell r="CB33">
            <v>2.7771668876806279</v>
          </cell>
          <cell r="CC33">
            <v>2.9124850607955635</v>
          </cell>
          <cell r="CD33">
            <v>2.5592095820964276</v>
          </cell>
          <cell r="CE33">
            <v>2.9241324342990844</v>
          </cell>
          <cell r="CF33">
            <v>2.9465176032923091</v>
          </cell>
          <cell r="CG33">
            <v>3.0619908296478009</v>
          </cell>
          <cell r="CH33">
            <v>3.0485755855742047</v>
          </cell>
          <cell r="CI33">
            <v>3.1294463739761582</v>
          </cell>
          <cell r="CJ33">
            <v>2.8815998395842373</v>
          </cell>
          <cell r="CK33">
            <v>2.8458521445870595</v>
          </cell>
          <cell r="CL33">
            <v>2.9999068738253416</v>
          </cell>
          <cell r="CM33">
            <v>2.8629699493424421</v>
          </cell>
        </row>
        <row r="34">
          <cell r="A34">
            <v>1973</v>
          </cell>
          <cell r="B34">
            <v>2.5799214239001693</v>
          </cell>
          <cell r="C34">
            <v>2.5877627258449376</v>
          </cell>
          <cell r="D34">
            <v>2.6070642097911878</v>
          </cell>
          <cell r="E34">
            <v>2.3412819743861562</v>
          </cell>
          <cell r="F34">
            <v>2.2779491517331829</v>
          </cell>
          <cell r="G34">
            <v>2.1721705756842371</v>
          </cell>
          <cell r="H34">
            <v>2.2755786945777481</v>
          </cell>
          <cell r="I34">
            <v>2.0845727391083178</v>
          </cell>
          <cell r="J34">
            <v>2.532189445744073</v>
          </cell>
          <cell r="K34">
            <v>2.054461851019842</v>
          </cell>
          <cell r="L34">
            <v>2.6237498678442583</v>
          </cell>
          <cell r="M34">
            <v>2.6242106789279425</v>
          </cell>
          <cell r="N34">
            <v>1.7643748079814809</v>
          </cell>
          <cell r="O34">
            <v>2.7435016883061123</v>
          </cell>
          <cell r="P34">
            <v>2.7208048735099175</v>
          </cell>
          <cell r="Q34">
            <v>2.465682673035579</v>
          </cell>
          <cell r="R34">
            <v>2.6813365825040418</v>
          </cell>
          <cell r="S34">
            <v>2.438551224618243</v>
          </cell>
          <cell r="T34">
            <v>2.7807441606237671</v>
          </cell>
          <cell r="U34">
            <v>2.593331073266063</v>
          </cell>
          <cell r="V34">
            <v>2.6688661371929445</v>
          </cell>
          <cell r="W34">
            <v>1.8543794737365609</v>
          </cell>
          <cell r="X34">
            <v>2.5161563449355233</v>
          </cell>
          <cell r="Y34">
            <v>2.6465226563650197</v>
          </cell>
          <cell r="Z34">
            <v>2.4476428654225106</v>
          </cell>
          <cell r="AA34">
            <v>2.6051185413390985</v>
          </cell>
          <cell r="AB34">
            <v>2.6578371945893386</v>
          </cell>
          <cell r="AC34">
            <v>2.8610428827136514</v>
          </cell>
          <cell r="AD34">
            <v>2.6883677438645326</v>
          </cell>
          <cell r="AE34">
            <v>2.9124189198103454</v>
          </cell>
          <cell r="AF34">
            <v>2.5962087020407569</v>
          </cell>
          <cell r="AG34">
            <v>2.968402211741529</v>
          </cell>
          <cell r="AH34">
            <v>2.8949866088865996</v>
          </cell>
          <cell r="AI34">
            <v>2.884655981412461</v>
          </cell>
          <cell r="AJ34">
            <v>2.2690223139571759</v>
          </cell>
          <cell r="AK34">
            <v>2.7575593530567426</v>
          </cell>
          <cell r="AL34">
            <v>2.7806046021709903</v>
          </cell>
          <cell r="AM34">
            <v>2.7504891328200824</v>
          </cell>
          <cell r="AN34">
            <v>2.8683063123461952</v>
          </cell>
          <cell r="AO34">
            <v>2.8182950768408785</v>
          </cell>
          <cell r="AP34">
            <v>2.7769213862765834</v>
          </cell>
          <cell r="AQ34">
            <v>2.3695038859638089</v>
          </cell>
          <cell r="AR34">
            <v>2.8017200310397765</v>
          </cell>
          <cell r="AS34">
            <v>2.8727934002705373</v>
          </cell>
          <cell r="AT34">
            <v>2.7154286379715171</v>
          </cell>
          <cell r="AU34">
            <v>2.6954845380055503</v>
          </cell>
          <cell r="AV34">
            <v>2.5564725523209479</v>
          </cell>
          <cell r="AW34">
            <v>3.0308892872071418</v>
          </cell>
          <cell r="AX34">
            <v>2.9047661213560629</v>
          </cell>
          <cell r="AY34">
            <v>2.3239518007691724</v>
          </cell>
          <cell r="AZ34">
            <v>0.62038448107874467</v>
          </cell>
          <cell r="BA34">
            <v>1.5699817504598244</v>
          </cell>
          <cell r="BB34">
            <v>1.8215659990873259</v>
          </cell>
          <cell r="BC34">
            <v>2.6938316966294664</v>
          </cell>
          <cell r="BD34">
            <v>2.8060015988565561</v>
          </cell>
          <cell r="BE34">
            <v>2.9632815101853711</v>
          </cell>
          <cell r="BF34">
            <v>2.510749697285179</v>
          </cell>
          <cell r="BG34">
            <v>2.532189445744073</v>
          </cell>
          <cell r="BH34">
            <v>2.054461851019842</v>
          </cell>
          <cell r="BI34">
            <v>2.8851608093333749</v>
          </cell>
          <cell r="BJ34">
            <v>1.8559169806464428</v>
          </cell>
          <cell r="BK34">
            <v>1</v>
          </cell>
          <cell r="BL34">
            <v>2.6182992011201502</v>
          </cell>
          <cell r="BM34">
            <v>2.5535393043357564</v>
          </cell>
          <cell r="BN34">
            <v>2.5967113016671446</v>
          </cell>
          <cell r="BO34">
            <v>2.3856018024433414</v>
          </cell>
          <cell r="BP34">
            <v>2.6990892594903917</v>
          </cell>
          <cell r="BQ34">
            <v>2.6533346734042769</v>
          </cell>
          <cell r="BR34">
            <v>2.4026260521309797</v>
          </cell>
          <cell r="BS34">
            <v>1.6983043028712319</v>
          </cell>
          <cell r="BT34">
            <v>1.8219263508961907</v>
          </cell>
          <cell r="BU34">
            <v>2.9923820403274481</v>
          </cell>
          <cell r="BV34">
            <v>2.8086275922916299</v>
          </cell>
          <cell r="BW34">
            <v>3.0174825868172901</v>
          </cell>
          <cell r="BX34">
            <v>2.9233872321187406</v>
          </cell>
          <cell r="BY34">
            <v>3.0295024682306111</v>
          </cell>
          <cell r="BZ34">
            <v>2.9135237362557258</v>
          </cell>
          <cell r="CA34">
            <v>2.8616445179235788</v>
          </cell>
          <cell r="CB34">
            <v>2.5922316917065285</v>
          </cell>
          <cell r="CC34">
            <v>2.7123488799165214</v>
          </cell>
          <cell r="CD34">
            <v>2.3588050427395495</v>
          </cell>
          <cell r="CE34">
            <v>2.7250436737794117</v>
          </cell>
          <cell r="CF34">
            <v>2.7451603570081109</v>
          </cell>
          <cell r="CG34">
            <v>2.8591186876029853</v>
          </cell>
          <cell r="CH34">
            <v>2.8349833202690631</v>
          </cell>
          <cell r="CI34">
            <v>2.9073809686409828</v>
          </cell>
          <cell r="CJ34">
            <v>2.7098515045518168</v>
          </cell>
          <cell r="CK34">
            <v>2.6688232194888943</v>
          </cell>
          <cell r="CL34">
            <v>2.8132477987223763</v>
          </cell>
          <cell r="CM34">
            <v>2.7075429466273033</v>
          </cell>
        </row>
        <row r="35">
          <cell r="A35">
            <v>1974</v>
          </cell>
          <cell r="B35">
            <v>2.4019619180969864</v>
          </cell>
          <cell r="C35">
            <v>2.4019340416118427</v>
          </cell>
          <cell r="D35">
            <v>2.430318056632776</v>
          </cell>
          <cell r="E35">
            <v>2.1185996059056866</v>
          </cell>
          <cell r="F35">
            <v>2.0669920727872455</v>
          </cell>
          <cell r="G35">
            <v>2.0173696820725939</v>
          </cell>
          <cell r="H35">
            <v>2.0861587337368368</v>
          </cell>
          <cell r="I35">
            <v>1.9471842829597836</v>
          </cell>
          <cell r="J35">
            <v>2.2807909882045738</v>
          </cell>
          <cell r="K35">
            <v>1.936981274791207</v>
          </cell>
          <cell r="L35">
            <v>2.3909728275842306</v>
          </cell>
          <cell r="M35">
            <v>2.4210661827134237</v>
          </cell>
          <cell r="N35">
            <v>1.6165750899756783</v>
          </cell>
          <cell r="O35">
            <v>2.5045277630239995</v>
          </cell>
          <cell r="P35">
            <v>2.4817656292628296</v>
          </cell>
          <cell r="Q35">
            <v>2.2364579032845606</v>
          </cell>
          <cell r="R35">
            <v>2.4482509208029426</v>
          </cell>
          <cell r="S35">
            <v>2.2117447180028442</v>
          </cell>
          <cell r="T35">
            <v>2.5088491869911489</v>
          </cell>
          <cell r="U35">
            <v>2.3737754864042087</v>
          </cell>
          <cell r="V35">
            <v>2.4375734755615972</v>
          </cell>
          <cell r="W35">
            <v>1.7259152264503876</v>
          </cell>
          <cell r="X35">
            <v>2.3047449275876493</v>
          </cell>
          <cell r="Y35">
            <v>2.4182904546666548</v>
          </cell>
          <cell r="Z35">
            <v>2.2248308429214747</v>
          </cell>
          <cell r="AA35">
            <v>2.3848007859135394</v>
          </cell>
          <cell r="AB35">
            <v>2.4022620280380957</v>
          </cell>
          <cell r="AC35">
            <v>2.6063080560192797</v>
          </cell>
          <cell r="AD35">
            <v>2.3739372507733987</v>
          </cell>
          <cell r="AE35">
            <v>2.6137641022502738</v>
          </cell>
          <cell r="AF35">
            <v>2.4201612831042301</v>
          </cell>
          <cell r="AG35">
            <v>2.6660180844806818</v>
          </cell>
          <cell r="AH35">
            <v>2.5618608166474406</v>
          </cell>
          <cell r="AI35">
            <v>2.6186333170546465</v>
          </cell>
          <cell r="AJ35">
            <v>2.0856773251062783</v>
          </cell>
          <cell r="AK35">
            <v>2.4673353390040726</v>
          </cell>
          <cell r="AL35">
            <v>2.474167742679767</v>
          </cell>
          <cell r="AM35">
            <v>2.5156262474482016</v>
          </cell>
          <cell r="AN35">
            <v>2.5599386506025055</v>
          </cell>
          <cell r="AO35">
            <v>2.526607540085656</v>
          </cell>
          <cell r="AP35">
            <v>2.4967019977037013</v>
          </cell>
          <cell r="AQ35">
            <v>2.0745703574867371</v>
          </cell>
          <cell r="AR35">
            <v>2.489840802411929</v>
          </cell>
          <cell r="AS35">
            <v>2.5785434129925551</v>
          </cell>
          <cell r="AT35">
            <v>2.3972461885617289</v>
          </cell>
          <cell r="AU35">
            <v>2.498630241216834</v>
          </cell>
          <cell r="AV35">
            <v>2.3212189128249876</v>
          </cell>
          <cell r="AW35">
            <v>2.6421318282094495</v>
          </cell>
          <cell r="AX35">
            <v>2.6292429845534273</v>
          </cell>
          <cell r="AY35">
            <v>2.1364832565365304</v>
          </cell>
          <cell r="AZ35">
            <v>0.60686348793823763</v>
          </cell>
          <cell r="BA35">
            <v>1.5429797719505565</v>
          </cell>
          <cell r="BB35">
            <v>1.7800319763068635</v>
          </cell>
          <cell r="BC35">
            <v>2.445370048722431</v>
          </cell>
          <cell r="BD35">
            <v>2.5366533170554741</v>
          </cell>
          <cell r="BE35">
            <v>2.6478382083761041</v>
          </cell>
          <cell r="BF35">
            <v>2.306299082985499</v>
          </cell>
          <cell r="BG35">
            <v>2.2807909882045738</v>
          </cell>
          <cell r="BH35">
            <v>1.936981274791207</v>
          </cell>
          <cell r="BI35">
            <v>2.5899977874973916</v>
          </cell>
          <cell r="BJ35">
            <v>1.7767526366501571</v>
          </cell>
          <cell r="BK35">
            <v>1</v>
          </cell>
          <cell r="BL35">
            <v>2.3963342843474478</v>
          </cell>
          <cell r="BM35">
            <v>2.3608401489835771</v>
          </cell>
          <cell r="BN35">
            <v>2.3934061363604759</v>
          </cell>
          <cell r="BO35">
            <v>2.2194152548446531</v>
          </cell>
          <cell r="BP35">
            <v>2.4819194431858675</v>
          </cell>
          <cell r="BQ35">
            <v>2.4545978582770718</v>
          </cell>
          <cell r="BR35">
            <v>2.1890145596265267</v>
          </cell>
          <cell r="BS35">
            <v>1.5687513635208974</v>
          </cell>
          <cell r="BT35">
            <v>1.6674026581737953</v>
          </cell>
          <cell r="BU35">
            <v>2.7129516010817363</v>
          </cell>
          <cell r="BV35">
            <v>2.5356691286148161</v>
          </cell>
          <cell r="BW35">
            <v>2.7276508906355152</v>
          </cell>
          <cell r="BX35">
            <v>2.6298042535444042</v>
          </cell>
          <cell r="BY35">
            <v>2.7321066985193965</v>
          </cell>
          <cell r="BZ35">
            <v>2.6061824333973354</v>
          </cell>
          <cell r="CA35">
            <v>2.5525824449485484</v>
          </cell>
          <cell r="CB35">
            <v>2.3662685016504978</v>
          </cell>
          <cell r="CC35">
            <v>2.4714197661269282</v>
          </cell>
          <cell r="CD35">
            <v>2.1371099834516594</v>
          </cell>
          <cell r="CE35">
            <v>2.4808333712012951</v>
          </cell>
          <cell r="CF35">
            <v>2.4987091395828753</v>
          </cell>
          <cell r="CG35">
            <v>2.5327937934948519</v>
          </cell>
          <cell r="CH35">
            <v>2.5207763382733055</v>
          </cell>
          <cell r="CI35">
            <v>2.5953950708046074</v>
          </cell>
          <cell r="CJ35">
            <v>2.4855910372658521</v>
          </cell>
          <cell r="CK35">
            <v>2.4721304292464565</v>
          </cell>
          <cell r="CL35">
            <v>2.5678733239490832</v>
          </cell>
          <cell r="CM35">
            <v>2.4723266625544755</v>
          </cell>
        </row>
        <row r="36">
          <cell r="A36">
            <v>1975</v>
          </cell>
          <cell r="B36">
            <v>2.3276022688431728</v>
          </cell>
          <cell r="C36">
            <v>2.3155175868513052</v>
          </cell>
          <cell r="D36">
            <v>2.3321414565546603</v>
          </cell>
          <cell r="E36">
            <v>1.9386607605328225</v>
          </cell>
          <cell r="F36">
            <v>1.8945426194503576</v>
          </cell>
          <cell r="G36">
            <v>1.8712909054796067</v>
          </cell>
          <cell r="H36">
            <v>1.9199092723392663</v>
          </cell>
          <cell r="I36">
            <v>1.8134578433124418</v>
          </cell>
          <cell r="J36">
            <v>2.149729488475173</v>
          </cell>
          <cell r="K36">
            <v>1.8117436847779589</v>
          </cell>
          <cell r="L36">
            <v>2.2062723986817492</v>
          </cell>
          <cell r="M36">
            <v>2.2521709997995716</v>
          </cell>
          <cell r="N36">
            <v>1.4696437554158805</v>
          </cell>
          <cell r="O36">
            <v>2.3441548701592958</v>
          </cell>
          <cell r="P36">
            <v>2.3520572462542502</v>
          </cell>
          <cell r="Q36">
            <v>2.1601910348287987</v>
          </cell>
          <cell r="R36">
            <v>2.3190286485132479</v>
          </cell>
          <cell r="S36">
            <v>2.1562449908857557</v>
          </cell>
          <cell r="T36">
            <v>2.3578269251073904</v>
          </cell>
          <cell r="U36">
            <v>2.2741108401260934</v>
          </cell>
          <cell r="V36">
            <v>2.2588716933231412</v>
          </cell>
          <cell r="W36">
            <v>1.5911124588637842</v>
          </cell>
          <cell r="X36">
            <v>2.1012253124066356</v>
          </cell>
          <cell r="Y36">
            <v>2.2393644134490365</v>
          </cell>
          <cell r="Z36">
            <v>2.0392694066953299</v>
          </cell>
          <cell r="AA36">
            <v>2.268191608664635</v>
          </cell>
          <cell r="AB36">
            <v>2.2918352200530383</v>
          </cell>
          <cell r="AC36">
            <v>2.4338781582340765</v>
          </cell>
          <cell r="AD36">
            <v>2.2235866374747846</v>
          </cell>
          <cell r="AE36">
            <v>2.4275987404225035</v>
          </cell>
          <cell r="AF36">
            <v>2.3238583247523117</v>
          </cell>
          <cell r="AG36">
            <v>2.4703737009737514</v>
          </cell>
          <cell r="AH36">
            <v>2.3827420895449816</v>
          </cell>
          <cell r="AI36">
            <v>2.4088054589205354</v>
          </cell>
          <cell r="AJ36">
            <v>1.9452863413277262</v>
          </cell>
          <cell r="AK36">
            <v>2.2872432694924094</v>
          </cell>
          <cell r="AL36">
            <v>2.3105669335967169</v>
          </cell>
          <cell r="AM36">
            <v>2.2987187798739095</v>
          </cell>
          <cell r="AN36">
            <v>2.3544340420337839</v>
          </cell>
          <cell r="AO36">
            <v>2.3332693833160549</v>
          </cell>
          <cell r="AP36">
            <v>2.3079474668291944</v>
          </cell>
          <cell r="AQ36">
            <v>1.9647457488850009</v>
          </cell>
          <cell r="AR36">
            <v>2.3256292757633275</v>
          </cell>
          <cell r="AS36">
            <v>2.3996820475485579</v>
          </cell>
          <cell r="AT36">
            <v>2.2417423568946466</v>
          </cell>
          <cell r="AU36">
            <v>2.3796395638133578</v>
          </cell>
          <cell r="AV36">
            <v>2.1232010168202744</v>
          </cell>
          <cell r="AW36">
            <v>2.3490712365632134</v>
          </cell>
          <cell r="AX36">
            <v>2.4150500129056205</v>
          </cell>
          <cell r="AY36">
            <v>1.9849394704804235</v>
          </cell>
          <cell r="AZ36">
            <v>0.58333967059990488</v>
          </cell>
          <cell r="BA36">
            <v>1.5164427031877856</v>
          </cell>
          <cell r="BB36">
            <v>1.7394441659195081</v>
          </cell>
          <cell r="BC36">
            <v>2.2408187021561998</v>
          </cell>
          <cell r="BD36">
            <v>2.3268094051282961</v>
          </cell>
          <cell r="BE36">
            <v>2.4118645118673232</v>
          </cell>
          <cell r="BF36">
            <v>2.1306994679238676</v>
          </cell>
          <cell r="BG36">
            <v>2.149729488475173</v>
          </cell>
          <cell r="BH36">
            <v>1.8117436847779589</v>
          </cell>
          <cell r="BI36">
            <v>2.4052776247310508</v>
          </cell>
          <cell r="BJ36">
            <v>1.6776707088077791</v>
          </cell>
          <cell r="BK36">
            <v>1</v>
          </cell>
          <cell r="BL36">
            <v>2.2651347242442252</v>
          </cell>
          <cell r="BM36">
            <v>2.213690128890581</v>
          </cell>
          <cell r="BN36">
            <v>2.2385985044290497</v>
          </cell>
          <cell r="BO36">
            <v>2.0645876051872025</v>
          </cell>
          <cell r="BP36">
            <v>2.302787318809608</v>
          </cell>
          <cell r="BQ36">
            <v>2.2775528739551887</v>
          </cell>
          <cell r="BR36">
            <v>2.1364036929761041</v>
          </cell>
          <cell r="BS36">
            <v>1.6046409245115154</v>
          </cell>
          <cell r="BT36">
            <v>1.5209153760388721</v>
          </cell>
          <cell r="BU36">
            <v>2.5177398619377609</v>
          </cell>
          <cell r="BV36">
            <v>2.3876343172441787</v>
          </cell>
          <cell r="BW36">
            <v>2.5217269566424534</v>
          </cell>
          <cell r="BX36">
            <v>2.4471654877755391</v>
          </cell>
          <cell r="BY36">
            <v>2.5273134741351084</v>
          </cell>
          <cell r="BZ36">
            <v>2.4237678968069409</v>
          </cell>
          <cell r="CA36">
            <v>2.3779384615279331</v>
          </cell>
          <cell r="CB36">
            <v>2.2599305110787999</v>
          </cell>
          <cell r="CC36">
            <v>2.3445116839878541</v>
          </cell>
          <cell r="CD36">
            <v>2.0979570833254155</v>
          </cell>
          <cell r="CE36">
            <v>2.3413923480967584</v>
          </cell>
          <cell r="CF36">
            <v>2.3555515757659964</v>
          </cell>
          <cell r="CG36">
            <v>2.3648255874056678</v>
          </cell>
          <cell r="CH36">
            <v>2.3551739792527284</v>
          </cell>
          <cell r="CI36">
            <v>2.4159733989969139</v>
          </cell>
          <cell r="CJ36">
            <v>2.3228254063944949</v>
          </cell>
          <cell r="CK36">
            <v>2.3525686090152282</v>
          </cell>
          <cell r="CL36">
            <v>2.3980894624268312</v>
          </cell>
          <cell r="CM36">
            <v>2.3025584911371841</v>
          </cell>
        </row>
        <row r="37">
          <cell r="A37">
            <v>1976</v>
          </cell>
          <cell r="B37">
            <v>2.2436933602060924</v>
          </cell>
          <cell r="C37">
            <v>2.2272107556054834</v>
          </cell>
          <cell r="D37">
            <v>2.2329401032073002</v>
          </cell>
          <cell r="E37">
            <v>1.8940981212360053</v>
          </cell>
          <cell r="F37">
            <v>1.8527347240095624</v>
          </cell>
          <cell r="G37">
            <v>1.7833529416047236</v>
          </cell>
          <cell r="H37">
            <v>1.8545746711822744</v>
          </cell>
          <cell r="I37">
            <v>1.7427426973285867</v>
          </cell>
          <cell r="J37">
            <v>2.049752815158151</v>
          </cell>
          <cell r="K37">
            <v>1.7437761906917852</v>
          </cell>
          <cell r="L37">
            <v>2.105784503376416</v>
          </cell>
          <cell r="M37">
            <v>2.1470878251619561</v>
          </cell>
          <cell r="N37">
            <v>1.3902681648873698</v>
          </cell>
          <cell r="O37">
            <v>2.2333411919683619</v>
          </cell>
          <cell r="P37">
            <v>2.2360584252561893</v>
          </cell>
          <cell r="Q37">
            <v>2.0506072281477192</v>
          </cell>
          <cell r="R37">
            <v>2.2091924073574041</v>
          </cell>
          <cell r="S37">
            <v>2.0396421953329154</v>
          </cell>
          <cell r="T37">
            <v>2.245632646710054</v>
          </cell>
          <cell r="U37">
            <v>2.1669180652626707</v>
          </cell>
          <cell r="V37">
            <v>2.150902173890088</v>
          </cell>
          <cell r="W37">
            <v>1.5310165563666038</v>
          </cell>
          <cell r="X37">
            <v>2.0125162520299749</v>
          </cell>
          <cell r="Y37">
            <v>2.1331725800944579</v>
          </cell>
          <cell r="Z37">
            <v>1.955630511754096</v>
          </cell>
          <cell r="AA37">
            <v>2.1628331471434179</v>
          </cell>
          <cell r="AB37">
            <v>2.1692877919167666</v>
          </cell>
          <cell r="AC37">
            <v>2.3129115673121423</v>
          </cell>
          <cell r="AD37">
            <v>2.127320873766962</v>
          </cell>
          <cell r="AE37">
            <v>2.3037025591688529</v>
          </cell>
          <cell r="AF37">
            <v>2.2253765514540929</v>
          </cell>
          <cell r="AG37">
            <v>2.3430161259744313</v>
          </cell>
          <cell r="AH37">
            <v>2.2694522739529028</v>
          </cell>
          <cell r="AI37">
            <v>2.2902180511285319</v>
          </cell>
          <cell r="AJ37">
            <v>1.8659548429921164</v>
          </cell>
          <cell r="AK37">
            <v>2.1875752852902459</v>
          </cell>
          <cell r="AL37">
            <v>2.2047086840868575</v>
          </cell>
          <cell r="AM37">
            <v>2.1879773947528212</v>
          </cell>
          <cell r="AN37">
            <v>2.2380346477447879</v>
          </cell>
          <cell r="AO37">
            <v>2.218831018282637</v>
          </cell>
          <cell r="AP37">
            <v>2.1990318974700478</v>
          </cell>
          <cell r="AQ37">
            <v>1.8889169354714521</v>
          </cell>
          <cell r="AR37">
            <v>2.2170676048747926</v>
          </cell>
          <cell r="AS37">
            <v>2.28279446762564</v>
          </cell>
          <cell r="AT37">
            <v>2.1428702797361652</v>
          </cell>
          <cell r="AU37">
            <v>2.2730076007885294</v>
          </cell>
          <cell r="AV37">
            <v>2.0171527000358807</v>
          </cell>
          <cell r="AW37">
            <v>2.2246242571674411</v>
          </cell>
          <cell r="AX37">
            <v>2.2942355505811447</v>
          </cell>
          <cell r="AY37">
            <v>1.899505851119504</v>
          </cell>
          <cell r="AZ37">
            <v>0.58685796982268756</v>
          </cell>
          <cell r="BA37">
            <v>1.4903609183058399</v>
          </cell>
          <cell r="BB37">
            <v>1.6997834131409613</v>
          </cell>
          <cell r="BC37">
            <v>2.1267520763209515</v>
          </cell>
          <cell r="BD37">
            <v>2.2120597273525617</v>
          </cell>
          <cell r="BE37">
            <v>2.2880109844937961</v>
          </cell>
          <cell r="BF37">
            <v>2.035462660488967</v>
          </cell>
          <cell r="BG37">
            <v>2.049752815158151</v>
          </cell>
          <cell r="BH37">
            <v>1.7437761906917852</v>
          </cell>
          <cell r="BI37">
            <v>2.2810335050062998</v>
          </cell>
          <cell r="BJ37">
            <v>1.6238800107095048</v>
          </cell>
          <cell r="BK37">
            <v>1</v>
          </cell>
          <cell r="BL37">
            <v>2.1599321300517116</v>
          </cell>
          <cell r="BM37">
            <v>2.1103585451466293</v>
          </cell>
          <cell r="BN37">
            <v>2.1350616837109055</v>
          </cell>
          <cell r="BO37">
            <v>1.9801099441799064</v>
          </cell>
          <cell r="BP37">
            <v>2.1920199001418448</v>
          </cell>
          <cell r="BQ37">
            <v>2.169163949968075</v>
          </cell>
          <cell r="BR37">
            <v>2.0286418434469953</v>
          </cell>
          <cell r="BS37">
            <v>1.542040604495712</v>
          </cell>
          <cell r="BT37">
            <v>1.4398938456113555</v>
          </cell>
          <cell r="BU37">
            <v>2.38821056811013</v>
          </cell>
          <cell r="BV37">
            <v>2.2728182710615443</v>
          </cell>
          <cell r="BW37">
            <v>2.3911752423713035</v>
          </cell>
          <cell r="BX37">
            <v>2.3255844885381367</v>
          </cell>
          <cell r="BY37">
            <v>2.3970901200062826</v>
          </cell>
          <cell r="BZ37">
            <v>2.304945812793795</v>
          </cell>
          <cell r="CA37">
            <v>2.2640266241934053</v>
          </cell>
          <cell r="CB37">
            <v>2.1529956797702225</v>
          </cell>
          <cell r="CC37">
            <v>2.2300470665975802</v>
          </cell>
          <cell r="CD37">
            <v>1.9878766547332409</v>
          </cell>
          <cell r="CE37">
            <v>2.2283000370565302</v>
          </cell>
          <cell r="CF37">
            <v>2.2411034489446311</v>
          </cell>
          <cell r="CG37">
            <v>2.2516691469690486</v>
          </cell>
          <cell r="CH37">
            <v>2.2447666412734053</v>
          </cell>
          <cell r="CI37">
            <v>2.2990855185940622</v>
          </cell>
          <cell r="CJ37">
            <v>2.2141727964041626</v>
          </cell>
          <cell r="CK37">
            <v>2.2500690302147306</v>
          </cell>
          <cell r="CL37">
            <v>2.2881070870367579</v>
          </cell>
          <cell r="CM37">
            <v>2.1950117959543425</v>
          </cell>
        </row>
        <row r="38">
          <cell r="A38">
            <v>1977</v>
          </cell>
          <cell r="B38">
            <v>2.1407153278331004</v>
          </cell>
          <cell r="C38">
            <v>2.1220301681962828</v>
          </cell>
          <cell r="D38">
            <v>2.1326679166864753</v>
          </cell>
          <cell r="E38">
            <v>1.8021155103232438</v>
          </cell>
          <cell r="F38">
            <v>1.766964183640749</v>
          </cell>
          <cell r="G38">
            <v>1.7065576970999385</v>
          </cell>
          <cell r="H38">
            <v>1.7780978059686774</v>
          </cell>
          <cell r="I38">
            <v>1.6740481852827698</v>
          </cell>
          <cell r="J38">
            <v>1.9332301415326238</v>
          </cell>
          <cell r="K38">
            <v>1.6787346698785877</v>
          </cell>
          <cell r="L38">
            <v>1.9967013210328619</v>
          </cell>
          <cell r="M38">
            <v>2.0428111422565487</v>
          </cell>
          <cell r="N38">
            <v>1.339410672582366</v>
          </cell>
          <cell r="O38">
            <v>2.1203345587768854</v>
          </cell>
          <cell r="P38">
            <v>2.1272845657754105</v>
          </cell>
          <cell r="Q38">
            <v>1.9276704573329277</v>
          </cell>
          <cell r="R38">
            <v>2.1030943842807464</v>
          </cell>
          <cell r="S38">
            <v>1.9109457038025373</v>
          </cell>
          <cell r="T38">
            <v>2.1327659590510524</v>
          </cell>
          <cell r="U38">
            <v>2.0669198970642979</v>
          </cell>
          <cell r="V38">
            <v>2.0374528178272175</v>
          </cell>
          <cell r="W38">
            <v>1.4839329796140024</v>
          </cell>
          <cell r="X38">
            <v>1.9241374395780373</v>
          </cell>
          <cell r="Y38">
            <v>2.0222615073549597</v>
          </cell>
          <cell r="Z38">
            <v>1.8608027546417192</v>
          </cell>
          <cell r="AA38">
            <v>2.060244329490053</v>
          </cell>
          <cell r="AB38">
            <v>2.0287031299444735</v>
          </cell>
          <cell r="AC38">
            <v>2.1881790250950424</v>
          </cell>
          <cell r="AD38">
            <v>2.0172382862948601</v>
          </cell>
          <cell r="AE38">
            <v>2.1710593477048339</v>
          </cell>
          <cell r="AF38">
            <v>2.1254960564178793</v>
          </cell>
          <cell r="AG38">
            <v>2.2078991959404233</v>
          </cell>
          <cell r="AH38">
            <v>2.1463984689675759</v>
          </cell>
          <cell r="AI38">
            <v>2.1623011444194877</v>
          </cell>
          <cell r="AJ38">
            <v>1.7790581408105766</v>
          </cell>
          <cell r="AK38">
            <v>2.0671038520635157</v>
          </cell>
          <cell r="AL38">
            <v>2.0867930046774283</v>
          </cell>
          <cell r="AM38">
            <v>2.0819664218976901</v>
          </cell>
          <cell r="AN38">
            <v>2.1219847631494821</v>
          </cell>
          <cell r="AO38">
            <v>2.1020342945316881</v>
          </cell>
          <cell r="AP38">
            <v>2.0828561698768104</v>
          </cell>
          <cell r="AQ38">
            <v>1.8073204928101865</v>
          </cell>
          <cell r="AR38">
            <v>2.0991701989455032</v>
          </cell>
          <cell r="AS38">
            <v>2.1605670299899096</v>
          </cell>
          <cell r="AT38">
            <v>2.0308205022948229</v>
          </cell>
          <cell r="AU38">
            <v>2.1667855476838342</v>
          </cell>
          <cell r="AV38">
            <v>1.9174198091381314</v>
          </cell>
          <cell r="AW38">
            <v>2.1287892773613657</v>
          </cell>
          <cell r="AX38">
            <v>2.1691787978207553</v>
          </cell>
          <cell r="AY38">
            <v>1.8145305221570294</v>
          </cell>
          <cell r="AZ38">
            <v>0.60375914798254238</v>
          </cell>
          <cell r="BA38">
            <v>1.4647279339013692</v>
          </cell>
          <cell r="BB38">
            <v>1.6610259692754377</v>
          </cell>
          <cell r="BC38">
            <v>2.0162508880372814</v>
          </cell>
          <cell r="BD38">
            <v>2.1020184680361598</v>
          </cell>
          <cell r="BE38">
            <v>2.1769488119728058</v>
          </cell>
          <cell r="BF38">
            <v>1.9421655138370599</v>
          </cell>
          <cell r="BG38">
            <v>1.9332301415326238</v>
          </cell>
          <cell r="BH38">
            <v>1.6787346698785877</v>
          </cell>
          <cell r="BI38">
            <v>2.1483029858334795</v>
          </cell>
          <cell r="BJ38">
            <v>1.5721189634466779</v>
          </cell>
          <cell r="BK38">
            <v>1</v>
          </cell>
          <cell r="BL38">
            <v>2.0589812236451066</v>
          </cell>
          <cell r="BM38">
            <v>2.0076798944367793</v>
          </cell>
          <cell r="BN38">
            <v>2.0371567546864924</v>
          </cell>
          <cell r="BO38">
            <v>1.8919804427119133</v>
          </cell>
          <cell r="BP38">
            <v>2.0803085691276424</v>
          </cell>
          <cell r="BQ38">
            <v>2.0608770255457025</v>
          </cell>
          <cell r="BR38">
            <v>1.9215983325082227</v>
          </cell>
          <cell r="BS38">
            <v>1.5267437988084793</v>
          </cell>
          <cell r="BT38">
            <v>1.3869050378046235</v>
          </cell>
          <cell r="BU38">
            <v>2.2534862080499147</v>
          </cell>
          <cell r="BV38">
            <v>2.1576674743813786</v>
          </cell>
          <cell r="BW38">
            <v>2.254815992353056</v>
          </cell>
          <cell r="BX38">
            <v>2.2002568073199802</v>
          </cell>
          <cell r="BY38">
            <v>2.256996878618537</v>
          </cell>
          <cell r="BZ38">
            <v>2.1765546595738217</v>
          </cell>
          <cell r="CA38">
            <v>2.1401227930570221</v>
          </cell>
          <cell r="CB38">
            <v>2.056660982136663</v>
          </cell>
          <cell r="CC38">
            <v>2.1221514441718332</v>
          </cell>
          <cell r="CD38">
            <v>1.8725892910952315</v>
          </cell>
          <cell r="CE38">
            <v>2.1196969047537553</v>
          </cell>
          <cell r="CF38">
            <v>2.130595845098664</v>
          </cell>
          <cell r="CG38">
            <v>2.1308258925601136</v>
          </cell>
          <cell r="CH38">
            <v>2.1285209445939324</v>
          </cell>
          <cell r="CI38">
            <v>2.177437844348709</v>
          </cell>
          <cell r="CJ38">
            <v>2.1010399833795352</v>
          </cell>
          <cell r="CK38">
            <v>2.1435381500145221</v>
          </cell>
          <cell r="CL38">
            <v>2.1674790815104381</v>
          </cell>
          <cell r="CM38">
            <v>2.0829099543247205</v>
          </cell>
        </row>
        <row r="39">
          <cell r="A39">
            <v>1978</v>
          </cell>
          <cell r="B39">
            <v>2.0223190028381115</v>
          </cell>
          <cell r="C39">
            <v>2.0018595525322231</v>
          </cell>
          <cell r="D39">
            <v>2.0223129107548363</v>
          </cell>
          <cell r="E39">
            <v>1.7233841566352843</v>
          </cell>
          <cell r="F39">
            <v>1.6942886672532018</v>
          </cell>
          <cell r="G39">
            <v>1.6435724158504963</v>
          </cell>
          <cell r="H39">
            <v>1.728462910021815</v>
          </cell>
          <cell r="I39">
            <v>1.6332604291755446</v>
          </cell>
          <cell r="J39">
            <v>1.8475308516782696</v>
          </cell>
          <cell r="K39">
            <v>1.6481813735429591</v>
          </cell>
          <cell r="L39">
            <v>1.8908267699677859</v>
          </cell>
          <cell r="M39">
            <v>1.935986100043193</v>
          </cell>
          <cell r="N39">
            <v>1.3140370540420532</v>
          </cell>
          <cell r="O39">
            <v>1.9944140154269938</v>
          </cell>
          <cell r="P39">
            <v>1.9996905281660897</v>
          </cell>
          <cell r="Q39">
            <v>1.8503221024436463</v>
          </cell>
          <cell r="R39">
            <v>1.9783254499193001</v>
          </cell>
          <cell r="S39">
            <v>1.8390243992206314</v>
          </cell>
          <cell r="T39">
            <v>2.0068835487822758</v>
          </cell>
          <cell r="U39">
            <v>1.9448774272195555</v>
          </cell>
          <cell r="V39">
            <v>1.9156987787395283</v>
          </cell>
          <cell r="W39">
            <v>1.4500982461327654</v>
          </cell>
          <cell r="X39">
            <v>1.8428578995126317</v>
          </cell>
          <cell r="Y39">
            <v>1.9042673793195755</v>
          </cell>
          <cell r="Z39">
            <v>1.7925818872764332</v>
          </cell>
          <cell r="AA39">
            <v>1.940584099264814</v>
          </cell>
          <cell r="AB39">
            <v>1.9311252588702696</v>
          </cell>
          <cell r="AC39">
            <v>2.0459013942034097</v>
          </cell>
          <cell r="AD39">
            <v>1.9124386105911328</v>
          </cell>
          <cell r="AE39">
            <v>2.0510231983489104</v>
          </cell>
          <cell r="AF39">
            <v>2.0167317815458055</v>
          </cell>
          <cell r="AG39">
            <v>2.079846348118104</v>
          </cell>
          <cell r="AH39">
            <v>2.0233763421757751</v>
          </cell>
          <cell r="AI39">
            <v>2.0311454950522494</v>
          </cell>
          <cell r="AJ39">
            <v>1.6884172848318961</v>
          </cell>
          <cell r="AK39">
            <v>1.9582590829523401</v>
          </cell>
          <cell r="AL39">
            <v>1.9652919685283172</v>
          </cell>
          <cell r="AM39">
            <v>1.9714616404711782</v>
          </cell>
          <cell r="AN39">
            <v>1.9983376890971902</v>
          </cell>
          <cell r="AO39">
            <v>1.9894926084225535</v>
          </cell>
          <cell r="AP39">
            <v>1.9739649159210968</v>
          </cell>
          <cell r="AQ39">
            <v>1.7418177161816617</v>
          </cell>
          <cell r="AR39">
            <v>1.9779352628433919</v>
          </cell>
          <cell r="AS39">
            <v>2.0280806338606858</v>
          </cell>
          <cell r="AT39">
            <v>1.9228350513672967</v>
          </cell>
          <cell r="AU39">
            <v>2.0528856677171778</v>
          </cell>
          <cell r="AV39">
            <v>1.8505805320192503</v>
          </cell>
          <cell r="AW39">
            <v>1.9862868057064604</v>
          </cell>
          <cell r="AX39">
            <v>2.0400453705002328</v>
          </cell>
          <cell r="AY39">
            <v>1.7302166610532244</v>
          </cell>
          <cell r="AZ39">
            <v>0.63514750827823874</v>
          </cell>
          <cell r="BA39">
            <v>1.4395364935264146</v>
          </cell>
          <cell r="BB39">
            <v>1.6231527136135491</v>
          </cell>
          <cell r="BC39">
            <v>1.9267704278445228</v>
          </cell>
          <cell r="BD39">
            <v>1.9817712049515175</v>
          </cell>
          <cell r="BE39">
            <v>2.03440877705789</v>
          </cell>
          <cell r="BF39">
            <v>1.8633647595953504</v>
          </cell>
          <cell r="BG39">
            <v>1.8475308516782696</v>
          </cell>
          <cell r="BH39">
            <v>1.6481813735429591</v>
          </cell>
          <cell r="BI39">
            <v>2.0445372591820958</v>
          </cell>
          <cell r="BJ39">
            <v>1.5554992065757782</v>
          </cell>
          <cell r="BK39">
            <v>1</v>
          </cell>
          <cell r="BL39">
            <v>1.9481157957626078</v>
          </cell>
          <cell r="BM39">
            <v>1.9021556488453717</v>
          </cell>
          <cell r="BN39">
            <v>1.9341897048894319</v>
          </cell>
          <cell r="BO39">
            <v>1.8125011777184239</v>
          </cell>
          <cell r="BP39">
            <v>1.9642074520387565</v>
          </cell>
          <cell r="BQ39">
            <v>1.9505897545386752</v>
          </cell>
          <cell r="BR39">
            <v>1.8412493632173292</v>
          </cell>
          <cell r="BS39">
            <v>1.5222728956152671</v>
          </cell>
          <cell r="BT39">
            <v>1.357713762914005</v>
          </cell>
          <cell r="BU39">
            <v>2.100759774224517</v>
          </cell>
          <cell r="BV39">
            <v>2.025619759660497</v>
          </cell>
          <cell r="BW39">
            <v>2.1026943459046108</v>
          </cell>
          <cell r="BX39">
            <v>2.0636528276857513</v>
          </cell>
          <cell r="BY39">
            <v>2.105406563731874</v>
          </cell>
          <cell r="BZ39">
            <v>2.0426638489052524</v>
          </cell>
          <cell r="CA39">
            <v>2.0151935894420889</v>
          </cell>
          <cell r="CB39">
            <v>1.9429613692519974</v>
          </cell>
          <cell r="CC39">
            <v>1.9945888028578169</v>
          </cell>
          <cell r="CD39">
            <v>1.806062055770558</v>
          </cell>
          <cell r="CE39">
            <v>1.9937121299305058</v>
          </cell>
          <cell r="CF39">
            <v>2.0023818697235227</v>
          </cell>
          <cell r="CG39">
            <v>2.005455161080532</v>
          </cell>
          <cell r="CH39">
            <v>2.0063940592066731</v>
          </cell>
          <cell r="CI39">
            <v>2.0467142825038183</v>
          </cell>
          <cell r="CJ39">
            <v>1.9890501751430367</v>
          </cell>
          <cell r="CK39">
            <v>2.0267159273319195</v>
          </cell>
          <cell r="CL39">
            <v>2.0363240646112182</v>
          </cell>
          <cell r="CM39">
            <v>1.9653765140293693</v>
          </cell>
        </row>
        <row r="40">
          <cell r="A40">
            <v>1979</v>
          </cell>
          <cell r="B40">
            <v>1.8819491347454063</v>
          </cell>
          <cell r="C40">
            <v>1.8589248255781941</v>
          </cell>
          <cell r="D40">
            <v>1.8845964822171724</v>
          </cell>
          <cell r="E40">
            <v>1.6644009537601026</v>
          </cell>
          <cell r="F40">
            <v>1.6404138439279821</v>
          </cell>
          <cell r="G40">
            <v>1.5907601102592233</v>
          </cell>
          <cell r="H40">
            <v>1.6737637339947156</v>
          </cell>
          <cell r="I40">
            <v>1.5944933742116614</v>
          </cell>
          <cell r="J40">
            <v>1.7292648417077943</v>
          </cell>
          <cell r="K40">
            <v>1.6082761582611231</v>
          </cell>
          <cell r="L40">
            <v>1.8056226398756983</v>
          </cell>
          <cell r="M40">
            <v>1.8327690633771299</v>
          </cell>
          <cell r="N40">
            <v>1.265022987402729</v>
          </cell>
          <cell r="O40">
            <v>1.8712685266708913</v>
          </cell>
          <cell r="P40">
            <v>1.8669903098023846</v>
          </cell>
          <cell r="Q40">
            <v>1.7051194911493288</v>
          </cell>
          <cell r="R40">
            <v>1.8443336019713001</v>
          </cell>
          <cell r="S40">
            <v>1.6917784536353289</v>
          </cell>
          <cell r="T40">
            <v>1.8709311148729242</v>
          </cell>
          <cell r="U40">
            <v>1.8116509984920535</v>
          </cell>
          <cell r="V40">
            <v>1.8096580362589654</v>
          </cell>
          <cell r="W40">
            <v>1.403350450383599</v>
          </cell>
          <cell r="X40">
            <v>1.7603023430436036</v>
          </cell>
          <cell r="Y40">
            <v>1.8006924698314593</v>
          </cell>
          <cell r="Z40">
            <v>1.7556057548761208</v>
          </cell>
          <cell r="AA40">
            <v>1.8157928752298982</v>
          </cell>
          <cell r="AB40">
            <v>1.7857355251680638</v>
          </cell>
          <cell r="AC40">
            <v>1.913063336874441</v>
          </cell>
          <cell r="AD40">
            <v>1.8157839006339789</v>
          </cell>
          <cell r="AE40">
            <v>1.9427953107745342</v>
          </cell>
          <cell r="AF40">
            <v>1.8798632515096689</v>
          </cell>
          <cell r="AG40">
            <v>1.9660027531229682</v>
          </cell>
          <cell r="AH40">
            <v>1.9064102844977771</v>
          </cell>
          <cell r="AI40">
            <v>1.9241300883044694</v>
          </cell>
          <cell r="AJ40">
            <v>1.6059720995686535</v>
          </cell>
          <cell r="AK40">
            <v>1.8624527147756158</v>
          </cell>
          <cell r="AL40">
            <v>1.8530223710188884</v>
          </cell>
          <cell r="AM40">
            <v>1.8612237182207476</v>
          </cell>
          <cell r="AN40">
            <v>1.8887592905233992</v>
          </cell>
          <cell r="AO40">
            <v>1.8846375121347068</v>
          </cell>
          <cell r="AP40">
            <v>1.8713957125468887</v>
          </cell>
          <cell r="AQ40">
            <v>1.6463082189920868</v>
          </cell>
          <cell r="AR40">
            <v>1.8555622045632114</v>
          </cell>
          <cell r="AS40">
            <v>1.8904849729970314</v>
          </cell>
          <cell r="AT40">
            <v>1.822602971943259</v>
          </cell>
          <cell r="AU40">
            <v>1.9201385918167315</v>
          </cell>
          <cell r="AV40">
            <v>1.7771629077844728</v>
          </cell>
          <cell r="AW40">
            <v>1.8900348002751448</v>
          </cell>
          <cell r="AX40">
            <v>1.9262937153524349</v>
          </cell>
          <cell r="AY40">
            <v>1.6501923889147136</v>
          </cell>
          <cell r="AZ40">
            <v>0.6768838971467851</v>
          </cell>
          <cell r="BA40">
            <v>1.414777880615641</v>
          </cell>
          <cell r="BB40">
            <v>1.5861420625346578</v>
          </cell>
          <cell r="BC40">
            <v>1.8359544283119698</v>
          </cell>
          <cell r="BD40">
            <v>1.879086375564665</v>
          </cell>
          <cell r="BE40">
            <v>1.9180231006869228</v>
          </cell>
          <cell r="BF40">
            <v>1.7847594247305385</v>
          </cell>
          <cell r="BG40">
            <v>1.7292648417077943</v>
          </cell>
          <cell r="BH40">
            <v>1.6082761582611231</v>
          </cell>
          <cell r="BI40">
            <v>1.9502862873593103</v>
          </cell>
          <cell r="BJ40">
            <v>1.5291110367098937</v>
          </cell>
          <cell r="BK40">
            <v>1</v>
          </cell>
          <cell r="BL40">
            <v>1.8326445115771772</v>
          </cell>
          <cell r="BM40">
            <v>1.8021720058270283</v>
          </cell>
          <cell r="BN40">
            <v>1.821182568568438</v>
          </cell>
          <cell r="BO40">
            <v>1.7425044414541209</v>
          </cell>
          <cell r="BP40">
            <v>1.8578492285888737</v>
          </cell>
          <cell r="BQ40">
            <v>1.8482024892823743</v>
          </cell>
          <cell r="BR40">
            <v>1.7018750759524806</v>
          </cell>
          <cell r="BS40">
            <v>1.4575554690405961</v>
          </cell>
          <cell r="BT40">
            <v>1.3017268302575542</v>
          </cell>
          <cell r="BU40">
            <v>1.9589027454130892</v>
          </cell>
          <cell r="BV40">
            <v>1.8831523464757203</v>
          </cell>
          <cell r="BW40">
            <v>1.9618546867336826</v>
          </cell>
          <cell r="BX40">
            <v>1.9235258440761867</v>
          </cell>
          <cell r="BY40">
            <v>1.9712801075106288</v>
          </cell>
          <cell r="BZ40">
            <v>1.9192947139161818</v>
          </cell>
          <cell r="CA40">
            <v>1.8970810006035592</v>
          </cell>
          <cell r="CB40">
            <v>1.8129144073890189</v>
          </cell>
          <cell r="CC40">
            <v>1.8581027476298797</v>
          </cell>
          <cell r="CD40">
            <v>1.6555010402346357</v>
          </cell>
          <cell r="CE40">
            <v>1.8590357958794324</v>
          </cell>
          <cell r="CF40">
            <v>1.8669086687645444</v>
          </cell>
          <cell r="CG40">
            <v>1.878354291335218</v>
          </cell>
          <cell r="CH40">
            <v>1.8732465868046131</v>
          </cell>
          <cell r="CI40">
            <v>1.9052535730183788</v>
          </cell>
          <cell r="CJ40">
            <v>1.8750218019566831</v>
          </cell>
          <cell r="CK40">
            <v>1.892606342909076</v>
          </cell>
          <cell r="CL40">
            <v>1.9102014091481778</v>
          </cell>
          <cell r="CM40">
            <v>1.848294591245885</v>
          </cell>
        </row>
        <row r="41">
          <cell r="A41">
            <v>1980</v>
          </cell>
          <cell r="B41">
            <v>1.7155859272528156</v>
          </cell>
          <cell r="C41">
            <v>1.6971285960779716</v>
          </cell>
          <cell r="D41">
            <v>1.7262574768869541</v>
          </cell>
          <cell r="E41">
            <v>1.5876182838375557</v>
          </cell>
          <cell r="F41">
            <v>1.5671656887778762</v>
          </cell>
          <cell r="G41">
            <v>1.5320143279888423</v>
          </cell>
          <cell r="H41">
            <v>1.6015914189640941</v>
          </cell>
          <cell r="I41">
            <v>1.5273147308621864</v>
          </cell>
          <cell r="J41">
            <v>1.6045141092237762</v>
          </cell>
          <cell r="K41">
            <v>1.5588871660820502</v>
          </cell>
          <cell r="L41">
            <v>1.6965579249456981</v>
          </cell>
          <cell r="M41">
            <v>1.7167487217370914</v>
          </cell>
          <cell r="N41">
            <v>1.227070870472752</v>
          </cell>
          <cell r="O41">
            <v>1.7400128821420155</v>
          </cell>
          <cell r="P41">
            <v>1.73188901084311</v>
          </cell>
          <cell r="Q41">
            <v>1.5671268706422141</v>
          </cell>
          <cell r="R41">
            <v>1.7100061841629093</v>
          </cell>
          <cell r="S41">
            <v>1.5517466875272403</v>
          </cell>
          <cell r="T41">
            <v>1.7268565343400786</v>
          </cell>
          <cell r="U41">
            <v>1.6791077652843276</v>
          </cell>
          <cell r="V41">
            <v>1.6917507043551947</v>
          </cell>
          <cell r="W41">
            <v>1.3424734082213385</v>
          </cell>
          <cell r="X41">
            <v>1.6636068637856964</v>
          </cell>
          <cell r="Y41">
            <v>1.6847988438738644</v>
          </cell>
          <cell r="Z41">
            <v>1.670056278180768</v>
          </cell>
          <cell r="AA41">
            <v>1.6886264399305764</v>
          </cell>
          <cell r="AB41">
            <v>1.6444347552814957</v>
          </cell>
          <cell r="AC41">
            <v>1.7767423840070318</v>
          </cell>
          <cell r="AD41">
            <v>1.6968857516987856</v>
          </cell>
          <cell r="AE41">
            <v>1.809625060617825</v>
          </cell>
          <cell r="AF41">
            <v>1.7213339268692098</v>
          </cell>
          <cell r="AG41">
            <v>1.8329471054939364</v>
          </cell>
          <cell r="AH41">
            <v>1.7680363185809618</v>
          </cell>
          <cell r="AI41">
            <v>1.7976665823275459</v>
          </cell>
          <cell r="AJ41">
            <v>1.5125302833560883</v>
          </cell>
          <cell r="AK41">
            <v>1.7454677832483456</v>
          </cell>
          <cell r="AL41">
            <v>1.7302445582047474</v>
          </cell>
          <cell r="AM41">
            <v>1.7440859148855958</v>
          </cell>
          <cell r="AN41">
            <v>1.7622943049310982</v>
          </cell>
          <cell r="AO41">
            <v>1.761323705243522</v>
          </cell>
          <cell r="AP41">
            <v>1.7517329736823184</v>
          </cell>
          <cell r="AQ41">
            <v>1.5434490935081697</v>
          </cell>
          <cell r="AR41">
            <v>1.7280612492639447</v>
          </cell>
          <cell r="AS41">
            <v>1.7537804810850908</v>
          </cell>
          <cell r="AT41">
            <v>1.7047809772278091</v>
          </cell>
          <cell r="AU41">
            <v>1.7678214306507092</v>
          </cell>
          <cell r="AV41">
            <v>1.6907187157669812</v>
          </cell>
          <cell r="AW41">
            <v>1.7558658178258832</v>
          </cell>
          <cell r="AX41">
            <v>1.7967212057170259</v>
          </cell>
          <cell r="AY41">
            <v>1.5551916726800057</v>
          </cell>
          <cell r="AZ41">
            <v>0.68964579224752331</v>
          </cell>
          <cell r="BA41">
            <v>1.3904453768317939</v>
          </cell>
          <cell r="BB41">
            <v>1.5499765273909185</v>
          </cell>
          <cell r="BC41">
            <v>1.734596076039729</v>
          </cell>
          <cell r="BD41">
            <v>1.7542345892153917</v>
          </cell>
          <cell r="BE41">
            <v>1.777398243831255</v>
          </cell>
          <cell r="BF41">
            <v>1.6791046100123601</v>
          </cell>
          <cell r="BG41">
            <v>1.6045141092237762</v>
          </cell>
          <cell r="BH41">
            <v>1.5588871660820502</v>
          </cell>
          <cell r="BI41">
            <v>1.8196183516261943</v>
          </cell>
          <cell r="BJ41">
            <v>1.4953649864257348</v>
          </cell>
          <cell r="BK41">
            <v>1</v>
          </cell>
          <cell r="BL41">
            <v>1.7065449263476591</v>
          </cell>
          <cell r="BM41">
            <v>1.6951927274979102</v>
          </cell>
          <cell r="BN41">
            <v>1.6971282191697332</v>
          </cell>
          <cell r="BO41">
            <v>1.6499647829325876</v>
          </cell>
          <cell r="BP41">
            <v>1.7401121384464227</v>
          </cell>
          <cell r="BQ41">
            <v>1.733809737745821</v>
          </cell>
          <cell r="BR41">
            <v>1.567340657208899</v>
          </cell>
          <cell r="BS41">
            <v>1.3574199825556557</v>
          </cell>
          <cell r="BT41">
            <v>1.2573567851062144</v>
          </cell>
          <cell r="BU41">
            <v>1.81334805459177</v>
          </cell>
          <cell r="BV41">
            <v>1.7353065399023846</v>
          </cell>
          <cell r="BW41">
            <v>1.819059137531345</v>
          </cell>
          <cell r="BX41">
            <v>1.7788055163048924</v>
          </cell>
          <cell r="BY41">
            <v>1.8301861080804691</v>
          </cell>
          <cell r="BZ41">
            <v>1.7837615654956849</v>
          </cell>
          <cell r="CA41">
            <v>1.7646414507729919</v>
          </cell>
          <cell r="CB41">
            <v>1.6776649049469166</v>
          </cell>
          <cell r="CC41">
            <v>1.7185802186795627</v>
          </cell>
          <cell r="CD41">
            <v>1.5159476629823974</v>
          </cell>
          <cell r="CE41">
            <v>1.7208754955801653</v>
          </cell>
          <cell r="CF41">
            <v>1.7281502380935045</v>
          </cell>
          <cell r="CG41">
            <v>1.7399974153982758</v>
          </cell>
          <cell r="CH41">
            <v>1.731972719416256</v>
          </cell>
          <cell r="CI41">
            <v>1.755098622615606</v>
          </cell>
          <cell r="CJ41">
            <v>1.7415160944384129</v>
          </cell>
          <cell r="CK41">
            <v>1.7406372987530276</v>
          </cell>
          <cell r="CL41">
            <v>1.7726372886919417</v>
          </cell>
          <cell r="CM41">
            <v>1.7223461772643192</v>
          </cell>
        </row>
        <row r="42">
          <cell r="A42">
            <v>1981</v>
          </cell>
          <cell r="B42">
            <v>1.6153740801773959</v>
          </cell>
          <cell r="C42">
            <v>1.5998408409693203</v>
          </cell>
          <cell r="D42">
            <v>1.6245722032466796</v>
          </cell>
          <cell r="E42">
            <v>1.519602905961895</v>
          </cell>
          <cell r="F42">
            <v>1.5013144226380479</v>
          </cell>
          <cell r="G42">
            <v>1.4590608970643555</v>
          </cell>
          <cell r="H42">
            <v>1.5464163306591987</v>
          </cell>
          <cell r="I42">
            <v>1.4719016625334609</v>
          </cell>
          <cell r="J42">
            <v>1.523665590310201</v>
          </cell>
          <cell r="K42">
            <v>1.5039629333199154</v>
          </cell>
          <cell r="L42">
            <v>1.6119984281760189</v>
          </cell>
          <cell r="M42">
            <v>1.6236488111301333</v>
          </cell>
          <cell r="N42">
            <v>1.1842659949800454</v>
          </cell>
          <cell r="O42">
            <v>1.6400657950235153</v>
          </cell>
          <cell r="P42">
            <v>1.6328779521986458</v>
          </cell>
          <cell r="Q42">
            <v>1.4888424566283729</v>
          </cell>
          <cell r="R42">
            <v>1.6114773446864044</v>
          </cell>
          <cell r="S42">
            <v>1.4779786465543465</v>
          </cell>
          <cell r="T42">
            <v>1.617755067336351</v>
          </cell>
          <cell r="U42">
            <v>1.5838715317482979</v>
          </cell>
          <cell r="V42">
            <v>1.6026944033192714</v>
          </cell>
          <cell r="W42">
            <v>1.2927734443196948</v>
          </cell>
          <cell r="X42">
            <v>1.5837270392312659</v>
          </cell>
          <cell r="Y42">
            <v>1.5969026002367697</v>
          </cell>
          <cell r="Z42">
            <v>1.5995178231005565</v>
          </cell>
          <cell r="AA42">
            <v>1.5951283731921408</v>
          </cell>
          <cell r="AB42">
            <v>1.5614174278494151</v>
          </cell>
          <cell r="AC42">
            <v>1.6750724310484106</v>
          </cell>
          <cell r="AD42">
            <v>1.5969808296652861</v>
          </cell>
          <cell r="AE42">
            <v>1.7122281757448508</v>
          </cell>
          <cell r="AF42">
            <v>1.6206852415930135</v>
          </cell>
          <cell r="AG42">
            <v>1.7308356069193789</v>
          </cell>
          <cell r="AH42">
            <v>1.6524839010603214</v>
          </cell>
          <cell r="AI42">
            <v>1.7001733556606586</v>
          </cell>
          <cell r="AJ42">
            <v>1.441977381780311</v>
          </cell>
          <cell r="AK42">
            <v>1.6543234476654158</v>
          </cell>
          <cell r="AL42">
            <v>1.6293919843408138</v>
          </cell>
          <cell r="AM42">
            <v>1.651231129461618</v>
          </cell>
          <cell r="AN42">
            <v>1.6650228479786342</v>
          </cell>
          <cell r="AO42">
            <v>1.6663075464767465</v>
          </cell>
          <cell r="AP42">
            <v>1.6581860841190621</v>
          </cell>
          <cell r="AQ42">
            <v>1.4512574001617884</v>
          </cell>
          <cell r="AR42">
            <v>1.6243002268318698</v>
          </cell>
          <cell r="AS42">
            <v>1.6485137497796962</v>
          </cell>
          <cell r="AT42">
            <v>1.6053687071020084</v>
          </cell>
          <cell r="AU42">
            <v>1.662422767268237</v>
          </cell>
          <cell r="AV42">
            <v>1.6095482305066564</v>
          </cell>
          <cell r="AW42">
            <v>1.6662393579459776</v>
          </cell>
          <cell r="AX42">
            <v>1.6994890170372723</v>
          </cell>
          <cell r="AY42">
            <v>1.4823562183221135</v>
          </cell>
          <cell r="AZ42">
            <v>0.68593019080352391</v>
          </cell>
          <cell r="BA42">
            <v>1.3665308728180205</v>
          </cell>
          <cell r="BB42">
            <v>1.5146348473036753</v>
          </cell>
          <cell r="BC42">
            <v>1.6458527922699671</v>
          </cell>
          <cell r="BD42">
            <v>1.6618618941168521</v>
          </cell>
          <cell r="BE42">
            <v>1.68038214738305</v>
          </cell>
          <cell r="BF42">
            <v>1.5920650244745866</v>
          </cell>
          <cell r="BG42">
            <v>1.523665590310201</v>
          </cell>
          <cell r="BH42">
            <v>1.5039629333199154</v>
          </cell>
          <cell r="BI42">
            <v>1.7295649245473643</v>
          </cell>
          <cell r="BJ42">
            <v>1.4520692051633819</v>
          </cell>
          <cell r="BK42">
            <v>1</v>
          </cell>
          <cell r="BL42">
            <v>1.6118855967885113</v>
          </cell>
          <cell r="BM42">
            <v>1.6086237940383863</v>
          </cell>
          <cell r="BN42">
            <v>1.6001991385690324</v>
          </cell>
          <cell r="BO42">
            <v>1.5722179518454218</v>
          </cell>
          <cell r="BP42">
            <v>1.645426845988075</v>
          </cell>
          <cell r="BQ42">
            <v>1.6408920031736296</v>
          </cell>
          <cell r="BR42">
            <v>1.4870194146002234</v>
          </cell>
          <cell r="BS42">
            <v>1.2959236361990503</v>
          </cell>
          <cell r="BT42">
            <v>1.2100088186381852</v>
          </cell>
          <cell r="BU42">
            <v>1.7043108696476872</v>
          </cell>
          <cell r="BV42">
            <v>1.6241654742273379</v>
          </cell>
          <cell r="BW42">
            <v>1.7106275218268561</v>
          </cell>
          <cell r="BX42">
            <v>1.6688052827357518</v>
          </cell>
          <cell r="BY42">
            <v>1.7231188982673002</v>
          </cell>
          <cell r="BZ42">
            <v>1.6770810186052125</v>
          </cell>
          <cell r="CA42">
            <v>1.6596874603707212</v>
          </cell>
          <cell r="CB42">
            <v>1.5801162634486408</v>
          </cell>
          <cell r="CC42">
            <v>1.6168744057303246</v>
          </cell>
          <cell r="CD42">
            <v>1.4399377764063162</v>
          </cell>
          <cell r="CE42">
            <v>1.619414222226212</v>
          </cell>
          <cell r="CF42">
            <v>1.6261429342770297</v>
          </cell>
          <cell r="CG42">
            <v>1.6312981962771946</v>
          </cell>
          <cell r="CH42">
            <v>1.6191864019023938</v>
          </cell>
          <cell r="CI42">
            <v>1.6386232039523072</v>
          </cell>
          <cell r="CJ42">
            <v>1.6470303093357126</v>
          </cell>
          <cell r="CK42">
            <v>1.6374711680094272</v>
          </cell>
          <cell r="CL42">
            <v>1.666140485207199</v>
          </cell>
          <cell r="CM42">
            <v>1.6227758284944191</v>
          </cell>
        </row>
        <row r="43">
          <cell r="A43">
            <v>1982</v>
          </cell>
          <cell r="B43">
            <v>1.5580201053938199</v>
          </cell>
          <cell r="C43">
            <v>1.5528134758849232</v>
          </cell>
          <cell r="D43">
            <v>1.5626435879491687</v>
          </cell>
          <cell r="E43">
            <v>1.4431349049275761</v>
          </cell>
          <cell r="F43">
            <v>1.4248126012667033</v>
          </cell>
          <cell r="G43">
            <v>1.3804957194779792</v>
          </cell>
          <cell r="H43">
            <v>1.4518280033216271</v>
          </cell>
          <cell r="I43">
            <v>1.4034779502855323</v>
          </cell>
          <cell r="J43">
            <v>1.4763222415038717</v>
          </cell>
          <cell r="K43">
            <v>1.4243381934111592</v>
          </cell>
          <cell r="L43">
            <v>1.5599777861244322</v>
          </cell>
          <cell r="M43">
            <v>1.5518646011807735</v>
          </cell>
          <cell r="N43">
            <v>1.1316321047918387</v>
          </cell>
          <cell r="O43">
            <v>1.5762850553063796</v>
          </cell>
          <cell r="P43">
            <v>1.5892776379516671</v>
          </cell>
          <cell r="Q43">
            <v>1.4634655041455411</v>
          </cell>
          <cell r="R43">
            <v>1.567407676114037</v>
          </cell>
          <cell r="S43">
            <v>1.4610648764792893</v>
          </cell>
          <cell r="T43">
            <v>1.5693648096481765</v>
          </cell>
          <cell r="U43">
            <v>1.5433895459422167</v>
          </cell>
          <cell r="V43">
            <v>1.5564541163747485</v>
          </cell>
          <cell r="W43">
            <v>1.2507538601790156</v>
          </cell>
          <cell r="X43">
            <v>1.5318789525124497</v>
          </cell>
          <cell r="Y43">
            <v>1.5504898434245733</v>
          </cell>
          <cell r="Z43">
            <v>1.5363786538971158</v>
          </cell>
          <cell r="AA43">
            <v>1.5508844091573231</v>
          </cell>
          <cell r="AB43">
            <v>1.535114749968624</v>
          </cell>
          <cell r="AC43">
            <v>1.6294478612227865</v>
          </cell>
          <cell r="AD43">
            <v>1.5216066478063122</v>
          </cell>
          <cell r="AE43">
            <v>1.6459510244772892</v>
          </cell>
          <cell r="AF43">
            <v>1.5583182898007424</v>
          </cell>
          <cell r="AG43">
            <v>1.6665337509068152</v>
          </cell>
          <cell r="AH43">
            <v>1.587449668720474</v>
          </cell>
          <cell r="AI43">
            <v>1.6491343612977336</v>
          </cell>
          <cell r="AJ43">
            <v>1.3954736763783548</v>
          </cell>
          <cell r="AK43">
            <v>1.5820399868300317</v>
          </cell>
          <cell r="AL43">
            <v>1.5594294293277113</v>
          </cell>
          <cell r="AM43">
            <v>1.6050969103393209</v>
          </cell>
          <cell r="AN43">
            <v>1.5887132835233033</v>
          </cell>
          <cell r="AO43">
            <v>1.5976549726367528</v>
          </cell>
          <cell r="AP43">
            <v>1.5938538715004524</v>
          </cell>
          <cell r="AQ43">
            <v>1.3682291795560224</v>
          </cell>
          <cell r="AR43">
            <v>1.5573511276269441</v>
          </cell>
          <cell r="AS43">
            <v>1.593304165509543</v>
          </cell>
          <cell r="AT43">
            <v>1.5295317386397662</v>
          </cell>
          <cell r="AU43">
            <v>1.5997514007746088</v>
          </cell>
          <cell r="AV43">
            <v>1.5171681354829845</v>
          </cell>
          <cell r="AW43">
            <v>1.527976840406656</v>
          </cell>
          <cell r="AX43">
            <v>1.6409456362836947</v>
          </cell>
          <cell r="AY43">
            <v>1.4364430396039751</v>
          </cell>
          <cell r="AZ43">
            <v>0.63211804091199175</v>
          </cell>
          <cell r="BA43">
            <v>1.3430273524546428</v>
          </cell>
          <cell r="BB43">
            <v>1.4800989763615602</v>
          </cell>
          <cell r="BC43">
            <v>1.5646673368364878</v>
          </cell>
          <cell r="BD43">
            <v>1.5778008980045162</v>
          </cell>
          <cell r="BE43">
            <v>1.5824812523886813</v>
          </cell>
          <cell r="BF43">
            <v>1.5035949649364044</v>
          </cell>
          <cell r="BG43">
            <v>1.4763222415038717</v>
          </cell>
          <cell r="BH43">
            <v>1.4243381934111592</v>
          </cell>
          <cell r="BI43">
            <v>1.6574498636779786</v>
          </cell>
          <cell r="BJ43">
            <v>1.3783914688464487</v>
          </cell>
          <cell r="BK43">
            <v>1</v>
          </cell>
          <cell r="BL43">
            <v>1.5586977198134473</v>
          </cell>
          <cell r="BM43">
            <v>1.5473979892003062</v>
          </cell>
          <cell r="BN43">
            <v>1.526949677724224</v>
          </cell>
          <cell r="BO43">
            <v>1.4914432762022678</v>
          </cell>
          <cell r="BP43">
            <v>1.5787733427827735</v>
          </cell>
          <cell r="BQ43">
            <v>1.5667667002051708</v>
          </cell>
          <cell r="BR43">
            <v>1.4613905662498525</v>
          </cell>
          <cell r="BS43">
            <v>1.2556859524313819</v>
          </cell>
          <cell r="BT43">
            <v>1.157925093873597</v>
          </cell>
          <cell r="BU43">
            <v>1.6586590169317361</v>
          </cell>
          <cell r="BV43">
            <v>1.5779739366397676</v>
          </cell>
          <cell r="BW43">
            <v>1.659489175532606</v>
          </cell>
          <cell r="BX43">
            <v>1.6154979343229137</v>
          </cell>
          <cell r="BY43">
            <v>1.669010805456183</v>
          </cell>
          <cell r="BZ43">
            <v>1.6145314650413003</v>
          </cell>
          <cell r="CA43">
            <v>1.5935906201400716</v>
          </cell>
          <cell r="CB43">
            <v>1.5380424013136842</v>
          </cell>
          <cell r="CC43">
            <v>1.5745643458130716</v>
          </cell>
          <cell r="CD43">
            <v>1.4212801119059479</v>
          </cell>
          <cell r="CE43">
            <v>1.5754438110563662</v>
          </cell>
          <cell r="CF43">
            <v>1.5821534729273303</v>
          </cell>
          <cell r="CG43">
            <v>1.5681415964487919</v>
          </cell>
          <cell r="CH43">
            <v>1.5577976688930648</v>
          </cell>
          <cell r="CI43">
            <v>1.5847062227155992</v>
          </cell>
          <cell r="CJ43">
            <v>1.5849149430640559</v>
          </cell>
          <cell r="CK43">
            <v>1.5769314435663384</v>
          </cell>
          <cell r="CL43">
            <v>1.6088102999944676</v>
          </cell>
          <cell r="CM43">
            <v>1.5654585547804347</v>
          </cell>
        </row>
        <row r="44">
          <cell r="A44">
            <v>1983</v>
          </cell>
          <cell r="B44">
            <v>1.5187258947759223</v>
          </cell>
          <cell r="C44">
            <v>1.5154457739713756</v>
          </cell>
          <cell r="D44">
            <v>1.5225582247086991</v>
          </cell>
          <cell r="E44">
            <v>1.4128800910639312</v>
          </cell>
          <cell r="F44">
            <v>1.3957568488683789</v>
          </cell>
          <cell r="G44">
            <v>1.3237634431845533</v>
          </cell>
          <cell r="H44">
            <v>1.4084437615061935</v>
          </cell>
          <cell r="I44">
            <v>1.3636736134750431</v>
          </cell>
          <cell r="J44">
            <v>1.4595816254090801</v>
          </cell>
          <cell r="K44">
            <v>1.3780491679159395</v>
          </cell>
          <cell r="L44">
            <v>1.5202433533841173</v>
          </cell>
          <cell r="M44">
            <v>1.5224693217160712</v>
          </cell>
          <cell r="N44">
            <v>1.101588527323764</v>
          </cell>
          <cell r="O44">
            <v>1.5498929905817016</v>
          </cell>
          <cell r="P44">
            <v>1.5560847953347998</v>
          </cell>
          <cell r="Q44">
            <v>1.4526260101626882</v>
          </cell>
          <cell r="R44">
            <v>1.5370649777873129</v>
          </cell>
          <cell r="S44">
            <v>1.4485500659522137</v>
          </cell>
          <cell r="T44">
            <v>1.5446951572697747</v>
          </cell>
          <cell r="U44">
            <v>1.5090797244475205</v>
          </cell>
          <cell r="V44">
            <v>1.5259232989305607</v>
          </cell>
          <cell r="W44">
            <v>1.215885849452379</v>
          </cell>
          <cell r="X44">
            <v>1.4925104271117906</v>
          </cell>
          <cell r="Y44">
            <v>1.5193265962252118</v>
          </cell>
          <cell r="Z44">
            <v>1.4764775688242888</v>
          </cell>
          <cell r="AA44">
            <v>1.5161351015097166</v>
          </cell>
          <cell r="AB44">
            <v>1.5190733407759112</v>
          </cell>
          <cell r="AC44">
            <v>1.5983170088867409</v>
          </cell>
          <cell r="AD44">
            <v>1.4924883645310985</v>
          </cell>
          <cell r="AE44">
            <v>1.6141274306728708</v>
          </cell>
          <cell r="AF44">
            <v>1.5188340282582959</v>
          </cell>
          <cell r="AG44">
            <v>1.6327503106636521</v>
          </cell>
          <cell r="AH44">
            <v>1.5594104233716191</v>
          </cell>
          <cell r="AI44">
            <v>1.6102576722427144</v>
          </cell>
          <cell r="AJ44">
            <v>1.3702047735856577</v>
          </cell>
          <cell r="AK44">
            <v>1.5516779684541913</v>
          </cell>
          <cell r="AL44">
            <v>1.5310123149312886</v>
          </cell>
          <cell r="AM44">
            <v>1.5699485304884992</v>
          </cell>
          <cell r="AN44">
            <v>1.555985708169213</v>
          </cell>
          <cell r="AO44">
            <v>1.5647628874751047</v>
          </cell>
          <cell r="AP44">
            <v>1.5614721907107545</v>
          </cell>
          <cell r="AQ44">
            <v>1.3474025791222912</v>
          </cell>
          <cell r="AR44">
            <v>1.5326836775382382</v>
          </cell>
          <cell r="AS44">
            <v>1.5701107325060075</v>
          </cell>
          <cell r="AT44">
            <v>1.5001380301385019</v>
          </cell>
          <cell r="AU44">
            <v>1.5558812606288395</v>
          </cell>
          <cell r="AV44">
            <v>1.4685412035864962</v>
          </cell>
          <cell r="AW44">
            <v>1.488392007456502</v>
          </cell>
          <cell r="AX44">
            <v>1.6074247010517928</v>
          </cell>
          <cell r="AY44">
            <v>1.4033897748962363</v>
          </cell>
          <cell r="AZ44">
            <v>0.63527218215825321</v>
          </cell>
          <cell r="BA44">
            <v>1.3199287367698023</v>
          </cell>
          <cell r="BB44">
            <v>1.4463509159658541</v>
          </cell>
          <cell r="BC44">
            <v>1.5209232866566826</v>
          </cell>
          <cell r="BD44">
            <v>1.5380281618577238</v>
          </cell>
          <cell r="BE44">
            <v>1.5464750521192578</v>
          </cell>
          <cell r="BF44">
            <v>1.4672121445092752</v>
          </cell>
          <cell r="BG44">
            <v>1.4595816254090801</v>
          </cell>
          <cell r="BH44">
            <v>1.3780491679159395</v>
          </cell>
          <cell r="BI44">
            <v>1.6244816218347768</v>
          </cell>
          <cell r="BJ44">
            <v>1.3332905052494592</v>
          </cell>
          <cell r="BK44">
            <v>1</v>
          </cell>
          <cell r="BL44">
            <v>1.5266378513227545</v>
          </cell>
          <cell r="BM44">
            <v>1.512456076881342</v>
          </cell>
          <cell r="BN44">
            <v>1.5029561808864942</v>
          </cell>
          <cell r="BO44">
            <v>1.4566108326036433</v>
          </cell>
          <cell r="BP44">
            <v>1.5467674157794136</v>
          </cell>
          <cell r="BQ44">
            <v>1.5375617105435919</v>
          </cell>
          <cell r="BR44">
            <v>1.4394416928607687</v>
          </cell>
          <cell r="BS44">
            <v>1.2191380872867221</v>
          </cell>
          <cell r="BT44">
            <v>1.1295861023639842</v>
          </cell>
          <cell r="BU44">
            <v>1.632106322315318</v>
          </cell>
          <cell r="BV44">
            <v>1.5528601005910376</v>
          </cell>
          <cell r="BW44">
            <v>1.6333763641832912</v>
          </cell>
          <cell r="BX44">
            <v>1.5912925068677761</v>
          </cell>
          <cell r="BY44">
            <v>1.6411095215964104</v>
          </cell>
          <cell r="BZ44">
            <v>1.5869026386350218</v>
          </cell>
          <cell r="CA44">
            <v>1.5661880980380052</v>
          </cell>
          <cell r="CB44">
            <v>1.5077097034262885</v>
          </cell>
          <cell r="CC44">
            <v>1.5447703907998804</v>
          </cell>
          <cell r="CD44">
            <v>1.4087106444171695</v>
          </cell>
          <cell r="CE44">
            <v>1.5476284425091551</v>
          </cell>
          <cell r="CF44">
            <v>1.5543938594246192</v>
          </cell>
          <cell r="CG44">
            <v>1.5434183661526557</v>
          </cell>
          <cell r="CH44">
            <v>1.5369142556463697</v>
          </cell>
          <cell r="CI44">
            <v>1.5659352391076149</v>
          </cell>
          <cell r="CJ44">
            <v>1.5469350867769376</v>
          </cell>
          <cell r="CK44">
            <v>1.5388471916789945</v>
          </cell>
          <cell r="CL44">
            <v>1.575371428809565</v>
          </cell>
          <cell r="CM44">
            <v>1.532096613052534</v>
          </cell>
        </row>
        <row r="45">
          <cell r="A45">
            <v>1984</v>
          </cell>
          <cell r="B45">
            <v>1.4760376745560251</v>
          </cell>
          <cell r="C45">
            <v>1.4762012531453437</v>
          </cell>
          <cell r="D45">
            <v>1.4832270900631623</v>
          </cell>
          <cell r="E45">
            <v>1.3953288164487836</v>
          </cell>
          <cell r="F45">
            <v>1.3791544943036946</v>
          </cell>
          <cell r="G45">
            <v>1.2858256099279526</v>
          </cell>
          <cell r="H45">
            <v>1.3633382995210266</v>
          </cell>
          <cell r="I45">
            <v>1.3356146132764188</v>
          </cell>
          <cell r="J45">
            <v>1.4366039755646549</v>
          </cell>
          <cell r="K45">
            <v>1.3558306500369626</v>
          </cell>
          <cell r="L45">
            <v>1.4905050817911254</v>
          </cell>
          <cell r="M45">
            <v>1.4932760306834003</v>
          </cell>
          <cell r="N45">
            <v>1.1236864550708727</v>
          </cell>
          <cell r="O45">
            <v>1.5196087859322966</v>
          </cell>
          <cell r="P45">
            <v>1.52180845042254</v>
          </cell>
          <cell r="Q45">
            <v>1.426309152341555</v>
          </cell>
          <cell r="R45">
            <v>1.5041329566193182</v>
          </cell>
          <cell r="S45">
            <v>1.4217072008331757</v>
          </cell>
          <cell r="T45">
            <v>1.5083707827920729</v>
          </cell>
          <cell r="U45">
            <v>1.4756762174890345</v>
          </cell>
          <cell r="V45">
            <v>1.4969781732665384</v>
          </cell>
          <cell r="W45">
            <v>1.1891399403061775</v>
          </cell>
          <cell r="X45">
            <v>1.4569117039085622</v>
          </cell>
          <cell r="Y45">
            <v>1.4901262315461969</v>
          </cell>
          <cell r="Z45">
            <v>1.4460037120000859</v>
          </cell>
          <cell r="AA45">
            <v>1.483356923112936</v>
          </cell>
          <cell r="AB45">
            <v>1.4903804385598345</v>
          </cell>
          <cell r="AC45">
            <v>1.5643806174969801</v>
          </cell>
          <cell r="AD45">
            <v>1.4631588871582684</v>
          </cell>
          <cell r="AE45">
            <v>1.580702513698484</v>
          </cell>
          <cell r="AF45">
            <v>1.4799339417936435</v>
          </cell>
          <cell r="AG45">
            <v>1.5972789636892237</v>
          </cell>
          <cell r="AH45">
            <v>1.5205017348927159</v>
          </cell>
          <cell r="AI45">
            <v>1.5763944421447771</v>
          </cell>
          <cell r="AJ45">
            <v>1.3492346543927485</v>
          </cell>
          <cell r="AK45">
            <v>1.5229162298886243</v>
          </cell>
          <cell r="AL45">
            <v>1.5012063291450179</v>
          </cell>
          <cell r="AM45">
            <v>1.5315455885354075</v>
          </cell>
          <cell r="AN45">
            <v>1.5258283255607428</v>
          </cell>
          <cell r="AO45">
            <v>1.5317275731740994</v>
          </cell>
          <cell r="AP45">
            <v>1.5281059945783106</v>
          </cell>
          <cell r="AQ45">
            <v>1.321240431540708</v>
          </cell>
          <cell r="AR45">
            <v>1.5018524888785425</v>
          </cell>
          <cell r="AS45">
            <v>1.5370076829284283</v>
          </cell>
          <cell r="AT45">
            <v>1.47049908640088</v>
          </cell>
          <cell r="AU45">
            <v>1.5144114405528091</v>
          </cell>
          <cell r="AV45">
            <v>1.4273668752794202</v>
          </cell>
          <cell r="AW45">
            <v>1.4746386720886542</v>
          </cell>
          <cell r="AX45">
            <v>1.5738674210271042</v>
          </cell>
          <cell r="AY45">
            <v>1.376637496260356</v>
          </cell>
          <cell r="AZ45">
            <v>0.64297259232169945</v>
          </cell>
          <cell r="BA45">
            <v>1.2972276591585286</v>
          </cell>
          <cell r="BB45">
            <v>1.4133727850622382</v>
          </cell>
          <cell r="BC45">
            <v>1.4808260549598451</v>
          </cell>
          <cell r="BD45">
            <v>1.5084386601662749</v>
          </cell>
          <cell r="BE45">
            <v>1.5223192988768921</v>
          </cell>
          <cell r="BF45">
            <v>1.4380405641334848</v>
          </cell>
          <cell r="BG45">
            <v>1.4366039755646549</v>
          </cell>
          <cell r="BH45">
            <v>1.3558306500369626</v>
          </cell>
          <cell r="BI45">
            <v>1.5909935585222617</v>
          </cell>
          <cell r="BJ45">
            <v>1.3197958224957345</v>
          </cell>
          <cell r="BK45">
            <v>1</v>
          </cell>
          <cell r="BL45">
            <v>1.4953196368876507</v>
          </cell>
          <cell r="BM45">
            <v>1.4808902905972179</v>
          </cell>
          <cell r="BN45">
            <v>1.4749362507239148</v>
          </cell>
          <cell r="BO45">
            <v>1.4311016008273243</v>
          </cell>
          <cell r="BP45">
            <v>1.5156483460707046</v>
          </cell>
          <cell r="BQ45">
            <v>1.5083171893509977</v>
          </cell>
          <cell r="BR45">
            <v>1.4099068736272866</v>
          </cell>
          <cell r="BS45">
            <v>1.1979683071587748</v>
          </cell>
          <cell r="BT45">
            <v>1.1482224212543435</v>
          </cell>
          <cell r="BU45">
            <v>1.5971911073357006</v>
          </cell>
          <cell r="BV45">
            <v>1.5158723022322382</v>
          </cell>
          <cell r="BW45">
            <v>1.5987940684968547</v>
          </cell>
          <cell r="BX45">
            <v>1.5554174765066091</v>
          </cell>
          <cell r="BY45">
            <v>1.6071068961437949</v>
          </cell>
          <cell r="BZ45">
            <v>1.5534574074683785</v>
          </cell>
          <cell r="CA45">
            <v>1.5333787906870013</v>
          </cell>
          <cell r="CB45">
            <v>1.4742126364092509</v>
          </cell>
          <cell r="CC45">
            <v>1.510239312812969</v>
          </cell>
          <cell r="CD45">
            <v>1.3814076317612374</v>
          </cell>
          <cell r="CE45">
            <v>1.5138172636874281</v>
          </cell>
          <cell r="CF45">
            <v>1.5204834813622119</v>
          </cell>
          <cell r="CG45">
            <v>1.5080325879837893</v>
          </cell>
          <cell r="CH45">
            <v>1.5025798112741677</v>
          </cell>
          <cell r="CI45">
            <v>1.5293443181537987</v>
          </cell>
          <cell r="CJ45">
            <v>1.5110285277182318</v>
          </cell>
          <cell r="CK45">
            <v>1.5010589039697382</v>
          </cell>
          <cell r="CL45">
            <v>1.5412137246374842</v>
          </cell>
          <cell r="CM45">
            <v>1.5045005565404144</v>
          </cell>
        </row>
        <row r="46">
          <cell r="A46">
            <v>1985</v>
          </cell>
          <cell r="B46">
            <v>1.4622716080694271</v>
          </cell>
          <cell r="C46">
            <v>1.4668191896614169</v>
          </cell>
          <cell r="D46">
            <v>1.4706347796082406</v>
          </cell>
          <cell r="E46">
            <v>1.3478879254298117</v>
          </cell>
          <cell r="F46">
            <v>1.3329577590700565</v>
          </cell>
          <cell r="G46">
            <v>1.2562515676377242</v>
          </cell>
          <cell r="H46">
            <v>1.3197116398369015</v>
          </cell>
          <cell r="I46">
            <v>1.2982175694737925</v>
          </cell>
          <cell r="J46">
            <v>1.4274116112934354</v>
          </cell>
          <cell r="K46">
            <v>1.3280117449897393</v>
          </cell>
          <cell r="L46">
            <v>1.4628394606150643</v>
          </cell>
          <cell r="M46">
            <v>1.4722447813755422</v>
          </cell>
          <cell r="N46">
            <v>1.1203151280251866</v>
          </cell>
          <cell r="O46">
            <v>1.5013497494241566</v>
          </cell>
          <cell r="P46">
            <v>1.5012261863751797</v>
          </cell>
          <cell r="Q46">
            <v>1.4192993026402576</v>
          </cell>
          <cell r="R46">
            <v>1.4818284124057501</v>
          </cell>
          <cell r="S46">
            <v>1.4184402449048914</v>
          </cell>
          <cell r="T46">
            <v>1.4830854220681904</v>
          </cell>
          <cell r="U46">
            <v>1.4543552250000558</v>
          </cell>
          <cell r="V46">
            <v>1.4786854560633007</v>
          </cell>
          <cell r="W46">
            <v>1.1635139525393241</v>
          </cell>
          <cell r="X46">
            <v>1.4186293728677828</v>
          </cell>
          <cell r="Y46">
            <v>1.4708253095988884</v>
          </cell>
          <cell r="Z46">
            <v>1.4011775922245464</v>
          </cell>
          <cell r="AA46">
            <v>1.460259023547257</v>
          </cell>
          <cell r="AB46">
            <v>1.4820923001684554</v>
          </cell>
          <cell r="AC46">
            <v>1.5423325974120075</v>
          </cell>
          <cell r="AD46">
            <v>1.4426929781533973</v>
          </cell>
          <cell r="AE46">
            <v>1.5499003929376924</v>
          </cell>
          <cell r="AF46">
            <v>1.4668366914358881</v>
          </cell>
          <cell r="AG46">
            <v>1.5689293892733021</v>
          </cell>
          <cell r="AH46">
            <v>1.4940934459276494</v>
          </cell>
          <cell r="AI46">
            <v>1.5480715803945675</v>
          </cell>
          <cell r="AJ46">
            <v>1.3349581014624043</v>
          </cell>
          <cell r="AK46">
            <v>1.4892310042087664</v>
          </cell>
          <cell r="AL46">
            <v>1.4796366395635621</v>
          </cell>
          <cell r="AM46">
            <v>1.5004304142840534</v>
          </cell>
          <cell r="AN46">
            <v>1.4969065660334309</v>
          </cell>
          <cell r="AO46">
            <v>1.5010529587009489</v>
          </cell>
          <cell r="AP46">
            <v>1.4967129589576609</v>
          </cell>
          <cell r="AQ46">
            <v>1.2930138866553178</v>
          </cell>
          <cell r="AR46">
            <v>1.4787656737239718</v>
          </cell>
          <cell r="AS46">
            <v>1.5139467237928503</v>
          </cell>
          <cell r="AT46">
            <v>1.4481382256441604</v>
          </cell>
          <cell r="AU46">
            <v>1.5003201297351796</v>
          </cell>
          <cell r="AV46">
            <v>1.374554592888352</v>
          </cell>
          <cell r="AW46">
            <v>1.4362983092593087</v>
          </cell>
          <cell r="AX46">
            <v>1.5439149502043019</v>
          </cell>
          <cell r="AY46">
            <v>1.3555748740470193</v>
          </cell>
          <cell r="AZ46">
            <v>0.63654314832098313</v>
          </cell>
          <cell r="BA46">
            <v>1.2749163650434168</v>
          </cell>
          <cell r="BB46">
            <v>1.3811457028146517</v>
          </cell>
          <cell r="BC46">
            <v>1.4353177455994064</v>
          </cell>
          <cell r="BD46">
            <v>1.4764115525768309</v>
          </cell>
          <cell r="BE46">
            <v>1.4928225400301876</v>
          </cell>
          <cell r="BF46">
            <v>1.4064929404789714</v>
          </cell>
          <cell r="BG46">
            <v>1.4274116112934354</v>
          </cell>
          <cell r="BH46">
            <v>1.3280117449897393</v>
          </cell>
          <cell r="BI46">
            <v>1.5521547436314245</v>
          </cell>
          <cell r="BJ46">
            <v>1.3039580741675143</v>
          </cell>
          <cell r="BK46">
            <v>1</v>
          </cell>
          <cell r="BL46">
            <v>1.4722338429252342</v>
          </cell>
          <cell r="BM46">
            <v>1.4578320183025024</v>
          </cell>
          <cell r="BN46">
            <v>1.4559198615701987</v>
          </cell>
          <cell r="BO46">
            <v>1.4058588211520522</v>
          </cell>
          <cell r="BP46">
            <v>1.4937145736480775</v>
          </cell>
          <cell r="BQ46">
            <v>1.4884129905744277</v>
          </cell>
          <cell r="BR46">
            <v>1.3991261643699853</v>
          </cell>
          <cell r="BS46">
            <v>1.1728108093263394</v>
          </cell>
          <cell r="BT46">
            <v>1.1434478513384905</v>
          </cell>
          <cell r="BU46">
            <v>1.5780826027887598</v>
          </cell>
          <cell r="BV46">
            <v>1.4915293862961234</v>
          </cell>
          <cell r="BW46">
            <v>1.5779431864257998</v>
          </cell>
          <cell r="BX46">
            <v>1.5320148122190989</v>
          </cell>
          <cell r="BY46">
            <v>1.5849085199821289</v>
          </cell>
          <cell r="BZ46">
            <v>1.5301734705936234</v>
          </cell>
          <cell r="CA46">
            <v>1.5084103551413228</v>
          </cell>
          <cell r="CB46">
            <v>1.4517386470232416</v>
          </cell>
          <cell r="CC46">
            <v>1.4886640223153269</v>
          </cell>
          <cell r="CD46">
            <v>1.3753909631582826</v>
          </cell>
          <cell r="CE46">
            <v>1.4912291193597382</v>
          </cell>
          <cell r="CF46">
            <v>1.4980982483385947</v>
          </cell>
          <cell r="CG46">
            <v>1.4837227464982001</v>
          </cell>
          <cell r="CH46">
            <v>1.477704201159006</v>
          </cell>
          <cell r="CI46">
            <v>1.5033525247141093</v>
          </cell>
          <cell r="CJ46">
            <v>1.4835010255248011</v>
          </cell>
          <cell r="CK46">
            <v>1.4863205690416244</v>
          </cell>
          <cell r="CL46">
            <v>1.5214890716369691</v>
          </cell>
          <cell r="CM46">
            <v>1.4865305414774315</v>
          </cell>
        </row>
        <row r="47">
          <cell r="A47">
            <v>1986</v>
          </cell>
          <cell r="B47">
            <v>1.4308699404923646</v>
          </cell>
          <cell r="C47">
            <v>1.4368300327451249</v>
          </cell>
          <cell r="D47">
            <v>1.4333689667740339</v>
          </cell>
          <cell r="E47">
            <v>1.3175832522196567</v>
          </cell>
          <cell r="F47">
            <v>1.3043273192726526</v>
          </cell>
          <cell r="G47">
            <v>1.2340386623796304</v>
          </cell>
          <cell r="H47">
            <v>1.2787904994661639</v>
          </cell>
          <cell r="I47">
            <v>1.2665534726277399</v>
          </cell>
          <cell r="J47">
            <v>1.3888027203331479</v>
          </cell>
          <cell r="K47">
            <v>1.2830482340920728</v>
          </cell>
          <cell r="L47">
            <v>1.417642949877018</v>
          </cell>
          <cell r="M47">
            <v>1.4247168198345277</v>
          </cell>
          <cell r="N47">
            <v>1.0919253912385409</v>
          </cell>
          <cell r="O47">
            <v>1.450684640961742</v>
          </cell>
          <cell r="P47">
            <v>1.4560689685882509</v>
          </cell>
          <cell r="Q47">
            <v>1.3972079649699487</v>
          </cell>
          <cell r="R47">
            <v>1.4451502231636226</v>
          </cell>
          <cell r="S47">
            <v>1.3875940016662038</v>
          </cell>
          <cell r="T47">
            <v>1.4605219580872129</v>
          </cell>
          <cell r="U47">
            <v>1.4166673162512755</v>
          </cell>
          <cell r="V47">
            <v>1.4299813497667548</v>
          </cell>
          <cell r="W47">
            <v>1.1375117646575195</v>
          </cell>
          <cell r="X47">
            <v>1.3731966515954901</v>
          </cell>
          <cell r="Y47">
            <v>1.4227369717127536</v>
          </cell>
          <cell r="Z47">
            <v>1.3656699686959257</v>
          </cell>
          <cell r="AA47">
            <v>1.4204427182838832</v>
          </cell>
          <cell r="AB47">
            <v>1.4406510906645611</v>
          </cell>
          <cell r="AC47">
            <v>1.4898658433921981</v>
          </cell>
          <cell r="AD47">
            <v>1.4022143633042625</v>
          </cell>
          <cell r="AE47">
            <v>1.4975494656976727</v>
          </cell>
          <cell r="AF47">
            <v>1.4301919084798731</v>
          </cell>
          <cell r="AG47">
            <v>1.5136240335094853</v>
          </cell>
          <cell r="AH47">
            <v>1.4662605389476748</v>
          </cell>
          <cell r="AI47">
            <v>1.4936628341721636</v>
          </cell>
          <cell r="AJ47">
            <v>1.2998552072026408</v>
          </cell>
          <cell r="AK47">
            <v>1.4436910611066573</v>
          </cell>
          <cell r="AL47">
            <v>1.4327883635262129</v>
          </cell>
          <cell r="AM47">
            <v>1.4458283784063415</v>
          </cell>
          <cell r="AN47">
            <v>1.4458224283183958</v>
          </cell>
          <cell r="AO47">
            <v>1.4507739302252489</v>
          </cell>
          <cell r="AP47">
            <v>1.4474572736310896</v>
          </cell>
          <cell r="AQ47">
            <v>1.303469975875126</v>
          </cell>
          <cell r="AR47">
            <v>1.4463862828794061</v>
          </cell>
          <cell r="AS47">
            <v>1.481139132209069</v>
          </cell>
          <cell r="AT47">
            <v>1.4059305636802191</v>
          </cell>
          <cell r="AU47">
            <v>1.4584497399657614</v>
          </cell>
          <cell r="AV47">
            <v>1.3229588702451571</v>
          </cell>
          <cell r="AW47">
            <v>1.3863882718720137</v>
          </cell>
          <cell r="AX47">
            <v>1.4885297200457335</v>
          </cell>
          <cell r="AY47">
            <v>1.3184148191198855</v>
          </cell>
          <cell r="AZ47">
            <v>0.65420643943539381</v>
          </cell>
          <cell r="BA47">
            <v>1.2529893951840032</v>
          </cell>
          <cell r="BB47">
            <v>1.3496540359292697</v>
          </cell>
          <cell r="BC47">
            <v>1.3804803014232359</v>
          </cell>
          <cell r="BD47">
            <v>1.426189692946028</v>
          </cell>
          <cell r="BE47">
            <v>1.4409940354222734</v>
          </cell>
          <cell r="BF47">
            <v>1.360459970062986</v>
          </cell>
          <cell r="BG47">
            <v>1.3888027203331479</v>
          </cell>
          <cell r="BH47">
            <v>1.2830482340920728</v>
          </cell>
          <cell r="BI47">
            <v>1.5016315975197401</v>
          </cell>
          <cell r="BJ47">
            <v>1.2623021998893027</v>
          </cell>
          <cell r="BK47">
            <v>1</v>
          </cell>
          <cell r="BL47">
            <v>1.4301606719450992</v>
          </cell>
          <cell r="BM47">
            <v>1.4113691345174855</v>
          </cell>
          <cell r="BN47">
            <v>1.4172817656607426</v>
          </cell>
          <cell r="BO47">
            <v>1.3611543044568495</v>
          </cell>
          <cell r="BP47">
            <v>1.4422700483547177</v>
          </cell>
          <cell r="BQ47">
            <v>1.4346160504773824</v>
          </cell>
          <cell r="BR47">
            <v>1.3746654941651515</v>
          </cell>
          <cell r="BS47">
            <v>1.1751612773836675</v>
          </cell>
          <cell r="BT47">
            <v>1.120723787906692</v>
          </cell>
          <cell r="BU47">
            <v>1.5258889809141094</v>
          </cell>
          <cell r="BV47">
            <v>1.4680068553742054</v>
          </cell>
          <cell r="BW47">
            <v>1.5233958537617844</v>
          </cell>
          <cell r="BX47">
            <v>1.4961611830217207</v>
          </cell>
          <cell r="BY47">
            <v>1.5257884516062978</v>
          </cell>
          <cell r="BZ47">
            <v>1.4821016941984513</v>
          </cell>
          <cell r="CA47">
            <v>1.4658684238058357</v>
          </cell>
          <cell r="CB47">
            <v>1.4217399378164042</v>
          </cell>
          <cell r="CC47">
            <v>1.4523867903475138</v>
          </cell>
          <cell r="CD47">
            <v>1.362543936858015</v>
          </cell>
          <cell r="CE47">
            <v>1.4568545480145449</v>
          </cell>
          <cell r="CF47">
            <v>1.4622314356029695</v>
          </cell>
          <cell r="CG47">
            <v>1.4515616214305231</v>
          </cell>
          <cell r="CH47">
            <v>1.4604286706718335</v>
          </cell>
          <cell r="CI47">
            <v>1.488498113927353</v>
          </cell>
          <cell r="CJ47">
            <v>1.4365097070193289</v>
          </cell>
          <cell r="CK47">
            <v>1.4448483323902395</v>
          </cell>
          <cell r="CL47">
            <v>1.4703670241007047</v>
          </cell>
          <cell r="CM47">
            <v>1.4376445845358783</v>
          </cell>
        </row>
        <row r="48">
          <cell r="A48">
            <v>1987</v>
          </cell>
          <cell r="B48">
            <v>1.3983505404142087</v>
          </cell>
          <cell r="C48">
            <v>1.4048039764686857</v>
          </cell>
          <cell r="D48">
            <v>1.3997862935512566</v>
          </cell>
          <cell r="E48">
            <v>1.2972932656922</v>
          </cell>
          <cell r="F48">
            <v>1.2857549993754547</v>
          </cell>
          <cell r="G48">
            <v>1.2114287078372781</v>
          </cell>
          <cell r="H48">
            <v>1.2450106906596641</v>
          </cell>
          <cell r="I48">
            <v>1.238757100322696</v>
          </cell>
          <cell r="J48">
            <v>1.360915151735355</v>
          </cell>
          <cell r="K48">
            <v>1.2491752166658867</v>
          </cell>
          <cell r="L48">
            <v>1.3795986220723864</v>
          </cell>
          <cell r="M48">
            <v>1.3874327267995117</v>
          </cell>
          <cell r="N48">
            <v>1.08034297358007</v>
          </cell>
          <cell r="O48">
            <v>1.411950124224773</v>
          </cell>
          <cell r="P48">
            <v>1.4147627765633461</v>
          </cell>
          <cell r="Q48">
            <v>1.3673439195369952</v>
          </cell>
          <cell r="R48">
            <v>1.4057892890035162</v>
          </cell>
          <cell r="S48">
            <v>1.3561213101322078</v>
          </cell>
          <cell r="T48">
            <v>1.4252924465364143</v>
          </cell>
          <cell r="U48">
            <v>1.3770613977188255</v>
          </cell>
          <cell r="V48">
            <v>1.3905469879583869</v>
          </cell>
          <cell r="W48">
            <v>1.1200065954685552</v>
          </cell>
          <cell r="X48">
            <v>1.3411133358106546</v>
          </cell>
          <cell r="Y48">
            <v>1.3839939347599433</v>
          </cell>
          <cell r="Z48">
            <v>1.3319174844487927</v>
          </cell>
          <cell r="AA48">
            <v>1.3813378036059201</v>
          </cell>
          <cell r="AB48">
            <v>1.40483292049958</v>
          </cell>
          <cell r="AC48">
            <v>1.4453221273844659</v>
          </cell>
          <cell r="AD48">
            <v>1.3783572782959403</v>
          </cell>
          <cell r="AE48">
            <v>1.4582619814590769</v>
          </cell>
          <cell r="AF48">
            <v>1.3969467129902069</v>
          </cell>
          <cell r="AG48">
            <v>1.472738317254483</v>
          </cell>
          <cell r="AH48">
            <v>1.4371025554502785</v>
          </cell>
          <cell r="AI48">
            <v>1.4491099638641514</v>
          </cell>
          <cell r="AJ48">
            <v>1.271625072810223</v>
          </cell>
          <cell r="AK48">
            <v>1.4119307837855903</v>
          </cell>
          <cell r="AL48">
            <v>1.4032758251422617</v>
          </cell>
          <cell r="AM48">
            <v>1.4064293651746653</v>
          </cell>
          <cell r="AN48">
            <v>1.410800113085771</v>
          </cell>
          <cell r="AO48">
            <v>1.4159752670146575</v>
          </cell>
          <cell r="AP48">
            <v>1.413290362260835</v>
          </cell>
          <cell r="AQ48">
            <v>1.2961956155516317</v>
          </cell>
          <cell r="AR48">
            <v>1.4170792169102693</v>
          </cell>
          <cell r="AS48">
            <v>1.4449345387308488</v>
          </cell>
          <cell r="AT48">
            <v>1.3814622960051575</v>
          </cell>
          <cell r="AU48">
            <v>1.4228091516555035</v>
          </cell>
          <cell r="AV48">
            <v>1.2810385481362256</v>
          </cell>
          <cell r="AW48">
            <v>1.3511741721692687</v>
          </cell>
          <cell r="AX48">
            <v>1.4461844956481305</v>
          </cell>
          <cell r="AY48">
            <v>1.288030721717593</v>
          </cell>
          <cell r="AZ48">
            <v>0.6844545832946054</v>
          </cell>
          <cell r="BA48">
            <v>1.2314388428191589</v>
          </cell>
          <cell r="BB48">
            <v>1.3188799543952152</v>
          </cell>
          <cell r="BC48">
            <v>1.3364667944777222</v>
          </cell>
          <cell r="BD48">
            <v>1.3869147456396544</v>
          </cell>
          <cell r="BE48">
            <v>1.4018060669523766</v>
          </cell>
          <cell r="BF48">
            <v>1.3244396279782698</v>
          </cell>
          <cell r="BG48">
            <v>1.360915151735355</v>
          </cell>
          <cell r="BH48">
            <v>1.2491752166658867</v>
          </cell>
          <cell r="BI48">
            <v>1.462392392485846</v>
          </cell>
          <cell r="BJ48">
            <v>1.2324745622741817</v>
          </cell>
          <cell r="BK48">
            <v>1</v>
          </cell>
          <cell r="BL48">
            <v>1.392397833244065</v>
          </cell>
          <cell r="BM48">
            <v>1.3745142226379239</v>
          </cell>
          <cell r="BN48">
            <v>1.3813689012063037</v>
          </cell>
          <cell r="BO48">
            <v>1.3297052915613492</v>
          </cell>
          <cell r="BP48">
            <v>1.4029665970166687</v>
          </cell>
          <cell r="BQ48">
            <v>1.3961211211050664</v>
          </cell>
          <cell r="BR48">
            <v>1.3425801809531137</v>
          </cell>
          <cell r="BS48">
            <v>1.1554788974737136</v>
          </cell>
          <cell r="BT48">
            <v>1.1085216686726145</v>
          </cell>
          <cell r="BU48">
            <v>1.4801541670529881</v>
          </cell>
          <cell r="BV48">
            <v>1.4314110133037468</v>
          </cell>
          <cell r="BW48">
            <v>1.4789129869469038</v>
          </cell>
          <cell r="BX48">
            <v>1.4580878521079035</v>
          </cell>
          <cell r="BY48">
            <v>1.4814839493369147</v>
          </cell>
          <cell r="BZ48">
            <v>1.4461013563184397</v>
          </cell>
          <cell r="CA48">
            <v>1.4329680186781264</v>
          </cell>
          <cell r="CB48">
            <v>1.384791387683832</v>
          </cell>
          <cell r="CC48">
            <v>1.412477730743293</v>
          </cell>
          <cell r="CD48">
            <v>1.3346005303953685</v>
          </cell>
          <cell r="CE48">
            <v>1.4179489897238886</v>
          </cell>
          <cell r="CF48">
            <v>1.4227423919423254</v>
          </cell>
          <cell r="CG48">
            <v>1.4217644315583748</v>
          </cell>
          <cell r="CH48">
            <v>1.4319719758021201</v>
          </cell>
          <cell r="CI48">
            <v>1.4561589362825182</v>
          </cell>
          <cell r="CJ48">
            <v>1.3964807629093898</v>
          </cell>
          <cell r="CK48">
            <v>1.4094719869425631</v>
          </cell>
          <cell r="CL48">
            <v>1.4309292548384933</v>
          </cell>
          <cell r="CM48">
            <v>1.4010695149787795</v>
          </cell>
        </row>
        <row r="49">
          <cell r="A49">
            <v>1988</v>
          </cell>
          <cell r="B49">
            <v>1.362348468632939</v>
          </cell>
          <cell r="C49">
            <v>1.3706731545734534</v>
          </cell>
          <cell r="D49">
            <v>1.3657246401614607</v>
          </cell>
          <cell r="E49">
            <v>1.2837026917238077</v>
          </cell>
          <cell r="F49">
            <v>1.2734800222815474</v>
          </cell>
          <cell r="G49">
            <v>1.202154576142705</v>
          </cell>
          <cell r="H49">
            <v>1.2163237882779909</v>
          </cell>
          <cell r="I49">
            <v>1.2178397331888975</v>
          </cell>
          <cell r="J49">
            <v>1.3363925059991355</v>
          </cell>
          <cell r="K49">
            <v>1.2249027553366103</v>
          </cell>
          <cell r="L49">
            <v>1.343527539446171</v>
          </cell>
          <cell r="M49">
            <v>1.3561263445020395</v>
          </cell>
          <cell r="N49">
            <v>1.0720721900753125</v>
          </cell>
          <cell r="O49">
            <v>1.3756855036326081</v>
          </cell>
          <cell r="P49">
            <v>1.3714065223120544</v>
          </cell>
          <cell r="Q49">
            <v>1.3362967314431753</v>
          </cell>
          <cell r="R49">
            <v>1.3653326984414762</v>
          </cell>
          <cell r="S49">
            <v>1.3205125123081782</v>
          </cell>
          <cell r="T49">
            <v>1.3886158639508104</v>
          </cell>
          <cell r="U49">
            <v>1.3319194325308783</v>
          </cell>
          <cell r="V49">
            <v>1.3556163596195154</v>
          </cell>
          <cell r="W49">
            <v>1.1035071126654434</v>
          </cell>
          <cell r="X49">
            <v>1.314866340708885</v>
          </cell>
          <cell r="Y49">
            <v>1.3496549383190612</v>
          </cell>
          <cell r="Z49">
            <v>1.2937924292159353</v>
          </cell>
          <cell r="AA49">
            <v>1.3385424175568483</v>
          </cell>
          <cell r="AB49">
            <v>1.3698140830037489</v>
          </cell>
          <cell r="AC49">
            <v>1.4045661797589382</v>
          </cell>
          <cell r="AD49">
            <v>1.351308677869415</v>
          </cell>
          <cell r="AE49">
            <v>1.4195073417370327</v>
          </cell>
          <cell r="AF49">
            <v>1.3631739990459193</v>
          </cell>
          <cell r="AG49">
            <v>1.4329541249748763</v>
          </cell>
          <cell r="AH49">
            <v>1.4035301456265128</v>
          </cell>
          <cell r="AI49">
            <v>1.4090805594005307</v>
          </cell>
          <cell r="AJ49">
            <v>1.246176346916456</v>
          </cell>
          <cell r="AK49">
            <v>1.3811998957809064</v>
          </cell>
          <cell r="AL49">
            <v>1.373997892192637</v>
          </cell>
          <cell r="AM49">
            <v>1.3748619855159654</v>
          </cell>
          <cell r="AN49">
            <v>1.3750980149628</v>
          </cell>
          <cell r="AO49">
            <v>1.3816652712514574</v>
          </cell>
          <cell r="AP49">
            <v>1.381111625861466</v>
          </cell>
          <cell r="AQ49">
            <v>1.2822701688600959</v>
          </cell>
          <cell r="AR49">
            <v>1.3883206983501559</v>
          </cell>
          <cell r="AS49">
            <v>1.4132603898458842</v>
          </cell>
          <cell r="AT49">
            <v>1.3542062135616342</v>
          </cell>
          <cell r="AU49">
            <v>1.3858096701686391</v>
          </cell>
          <cell r="AV49">
            <v>1.2495948992735633</v>
          </cell>
          <cell r="AW49">
            <v>1.3033560360845111</v>
          </cell>
          <cell r="AX49">
            <v>1.4082590834998561</v>
          </cell>
          <cell r="AY49">
            <v>1.259034311319513</v>
          </cell>
          <cell r="AZ49">
            <v>0.71281413083734557</v>
          </cell>
          <cell r="BA49">
            <v>1.2102596133518639</v>
          </cell>
          <cell r="BB49">
            <v>1.2888080820977634</v>
          </cell>
          <cell r="BC49">
            <v>1.302835638909374</v>
          </cell>
          <cell r="BD49">
            <v>1.3477289442594904</v>
          </cell>
          <cell r="BE49">
            <v>1.3586141494857003</v>
          </cell>
          <cell r="BF49">
            <v>1.2945996297378533</v>
          </cell>
          <cell r="BG49">
            <v>1.3363925059991355</v>
          </cell>
          <cell r="BH49">
            <v>1.2249027553366103</v>
          </cell>
          <cell r="BI49">
            <v>1.4217195537028273</v>
          </cell>
          <cell r="BJ49">
            <v>1.2118569805663737</v>
          </cell>
          <cell r="BK49">
            <v>1</v>
          </cell>
          <cell r="BL49">
            <v>1.3556379304749737</v>
          </cell>
          <cell r="BM49">
            <v>1.3390942448750141</v>
          </cell>
          <cell r="BN49">
            <v>1.3512465568571705</v>
          </cell>
          <cell r="BO49">
            <v>1.3021269032214231</v>
          </cell>
          <cell r="BP49">
            <v>1.3701153630418308</v>
          </cell>
          <cell r="BQ49">
            <v>1.3641077891626829</v>
          </cell>
          <cell r="BR49">
            <v>1.3021936196870916</v>
          </cell>
          <cell r="BS49">
            <v>1.1106165669388519</v>
          </cell>
          <cell r="BT49">
            <v>1.0995880300984078</v>
          </cell>
          <cell r="BU49">
            <v>1.4409891669185821</v>
          </cell>
          <cell r="BV49">
            <v>1.3928077047879244</v>
          </cell>
          <cell r="BW49">
            <v>1.4417722860270654</v>
          </cell>
          <cell r="BX49">
            <v>1.423931427028883</v>
          </cell>
          <cell r="BY49">
            <v>1.4433560460478789</v>
          </cell>
          <cell r="BZ49">
            <v>1.4120027970210849</v>
          </cell>
          <cell r="CA49">
            <v>1.4004470093546273</v>
          </cell>
          <cell r="CB49">
            <v>1.3427687252276936</v>
          </cell>
          <cell r="CC49">
            <v>1.3701341737678872</v>
          </cell>
          <cell r="CD49">
            <v>1.2990136953859965</v>
          </cell>
          <cell r="CE49">
            <v>1.378394330800216</v>
          </cell>
          <cell r="CF49">
            <v>1.3831128099859487</v>
          </cell>
          <cell r="CG49">
            <v>1.3906582918282362</v>
          </cell>
          <cell r="CH49">
            <v>1.4029209324740342</v>
          </cell>
          <cell r="CI49">
            <v>1.4245863944527608</v>
          </cell>
          <cell r="CJ49">
            <v>1.36125390900942</v>
          </cell>
          <cell r="CK49">
            <v>1.3749038282130086</v>
          </cell>
          <cell r="CL49">
            <v>1.3952265439720939</v>
          </cell>
          <cell r="CM49">
            <v>1.3681430686945344</v>
          </cell>
        </row>
        <row r="50">
          <cell r="A50">
            <v>1989</v>
          </cell>
          <cell r="B50">
            <v>1.3154532416272109</v>
          </cell>
          <cell r="C50">
            <v>1.3243556490678392</v>
          </cell>
          <cell r="D50">
            <v>1.3204350128938349</v>
          </cell>
          <cell r="E50">
            <v>1.2526840822039231</v>
          </cell>
          <cell r="F50">
            <v>1.2433681390019391</v>
          </cell>
          <cell r="G50">
            <v>1.1784724291549815</v>
          </cell>
          <cell r="H50">
            <v>1.1889290895916875</v>
          </cell>
          <cell r="I50">
            <v>1.1769876355697435</v>
          </cell>
          <cell r="J50">
            <v>1.2916825918400257</v>
          </cell>
          <cell r="K50">
            <v>1.1922385902499435</v>
          </cell>
          <cell r="L50">
            <v>1.3057031275308069</v>
          </cell>
          <cell r="M50">
            <v>1.3137788000223325</v>
          </cell>
          <cell r="N50">
            <v>1.055904805710832</v>
          </cell>
          <cell r="O50">
            <v>1.332805990493928</v>
          </cell>
          <cell r="P50">
            <v>1.3270360427097907</v>
          </cell>
          <cell r="Q50">
            <v>1.2794218511080024</v>
          </cell>
          <cell r="R50">
            <v>1.3211160402281961</v>
          </cell>
          <cell r="S50">
            <v>1.2617297284589366</v>
          </cell>
          <cell r="T50">
            <v>1.34322021782481</v>
          </cell>
          <cell r="U50">
            <v>1.2888280034400854</v>
          </cell>
          <cell r="V50">
            <v>1.318625309864212</v>
          </cell>
          <cell r="W50">
            <v>1.0844020612772924</v>
          </cell>
          <cell r="X50">
            <v>1.2767991971724666</v>
          </cell>
          <cell r="Y50">
            <v>1.3129516350251569</v>
          </cell>
          <cell r="Z50">
            <v>1.2566612793968437</v>
          </cell>
          <cell r="AA50">
            <v>1.2958741542003605</v>
          </cell>
          <cell r="AB50">
            <v>1.3136617698061333</v>
          </cell>
          <cell r="AC50">
            <v>1.3588858636310024</v>
          </cell>
          <cell r="AD50">
            <v>1.3099724652478644</v>
          </cell>
          <cell r="AE50">
            <v>1.3674603850455078</v>
          </cell>
          <cell r="AF50">
            <v>1.3175561874694983</v>
          </cell>
          <cell r="AG50">
            <v>1.3817829537543589</v>
          </cell>
          <cell r="AH50">
            <v>1.3595253971678349</v>
          </cell>
          <cell r="AI50">
            <v>1.3644814289171201</v>
          </cell>
          <cell r="AJ50">
            <v>1.2210577637306865</v>
          </cell>
          <cell r="AK50">
            <v>1.3354610148898696</v>
          </cell>
          <cell r="AL50">
            <v>1.333248996899622</v>
          </cell>
          <cell r="AM50">
            <v>1.3320967339006926</v>
          </cell>
          <cell r="AN50">
            <v>1.3296341749195018</v>
          </cell>
          <cell r="AO50">
            <v>1.3348231500583601</v>
          </cell>
          <cell r="AP50">
            <v>1.3352935570485385</v>
          </cell>
          <cell r="AQ50">
            <v>1.2415026279199994</v>
          </cell>
          <cell r="AR50">
            <v>1.3439234180672015</v>
          </cell>
          <cell r="AS50">
            <v>1.3663640045618433</v>
          </cell>
          <cell r="AT50">
            <v>1.3132940695534636</v>
          </cell>
          <cell r="AU50">
            <v>1.3400784120249165</v>
          </cell>
          <cell r="AV50">
            <v>1.2131990316945416</v>
          </cell>
          <cell r="AW50">
            <v>1.2566040233356581</v>
          </cell>
          <cell r="AX50">
            <v>1.3607494666800659</v>
          </cell>
          <cell r="AY50">
            <v>1.2294639277605492</v>
          </cell>
          <cell r="AZ50">
            <v>0.71682754612158284</v>
          </cell>
          <cell r="BA50">
            <v>1.1894443067851228</v>
          </cell>
          <cell r="BB50">
            <v>1.2594216258846835</v>
          </cell>
          <cell r="BC50">
            <v>1.2636029848542334</v>
          </cell>
          <cell r="BD50">
            <v>1.3037495789577147</v>
          </cell>
          <cell r="BE50">
            <v>1.3116549778565918</v>
          </cell>
          <cell r="BF50">
            <v>1.2551909743401242</v>
          </cell>
          <cell r="BG50">
            <v>1.2916825918400257</v>
          </cell>
          <cell r="BH50">
            <v>1.1922385902499435</v>
          </cell>
          <cell r="BI50">
            <v>1.3639259896419333</v>
          </cell>
          <cell r="BJ50">
            <v>1.181121364080669</v>
          </cell>
          <cell r="BK50">
            <v>1</v>
          </cell>
          <cell r="BL50">
            <v>1.3132041825731784</v>
          </cell>
          <cell r="BM50">
            <v>1.2980864046141338</v>
          </cell>
          <cell r="BN50">
            <v>1.3072922804324409</v>
          </cell>
          <cell r="BO50">
            <v>1.2640359542518993</v>
          </cell>
          <cell r="BP50">
            <v>1.3279238196877099</v>
          </cell>
          <cell r="BQ50">
            <v>1.3214483724501482</v>
          </cell>
          <cell r="BR50">
            <v>1.2504487878539672</v>
          </cell>
          <cell r="BS50">
            <v>1.0730200134999033</v>
          </cell>
          <cell r="BT50">
            <v>1.0809033527546312</v>
          </cell>
          <cell r="BU50">
            <v>1.3924312110551631</v>
          </cell>
          <cell r="BV50">
            <v>1.3471793994799222</v>
          </cell>
          <cell r="BW50">
            <v>1.393953422653343</v>
          </cell>
          <cell r="BX50">
            <v>1.3767736375216431</v>
          </cell>
          <cell r="BY50">
            <v>1.3951819028689512</v>
          </cell>
          <cell r="BZ50">
            <v>1.3666053284816639</v>
          </cell>
          <cell r="CA50">
            <v>1.3551652967822829</v>
          </cell>
          <cell r="CB50">
            <v>1.2993709272179008</v>
          </cell>
          <cell r="CC50">
            <v>1.3254094078437137</v>
          </cell>
          <cell r="CD50">
            <v>1.2413119264387085</v>
          </cell>
          <cell r="CE50">
            <v>1.3337136764870858</v>
          </cell>
          <cell r="CF50">
            <v>1.33822379105683</v>
          </cell>
          <cell r="CG50">
            <v>1.3471640420872819</v>
          </cell>
          <cell r="CH50">
            <v>1.3577173687406514</v>
          </cell>
          <cell r="CI50">
            <v>1.3774653641976351</v>
          </cell>
          <cell r="CJ50">
            <v>1.3172994617578158</v>
          </cell>
          <cell r="CK50">
            <v>1.3310268509309624</v>
          </cell>
          <cell r="CL50">
            <v>1.354574321322096</v>
          </cell>
          <cell r="CM50">
            <v>1.3298704303644027</v>
          </cell>
        </row>
        <row r="51">
          <cell r="A51">
            <v>1990</v>
          </cell>
          <cell r="B51">
            <v>1.2448307735522779</v>
          </cell>
          <cell r="C51">
            <v>1.2496946905685322</v>
          </cell>
          <cell r="D51">
            <v>1.2470087332129707</v>
          </cell>
          <cell r="E51">
            <v>1.2088680359558206</v>
          </cell>
          <cell r="F51">
            <v>1.2011759510650253</v>
          </cell>
          <cell r="G51">
            <v>1.1514678626726516</v>
          </cell>
          <cell r="H51">
            <v>1.1576413645584243</v>
          </cell>
          <cell r="I51">
            <v>1.1367929642426071</v>
          </cell>
          <cell r="J51">
            <v>1.2049962850721005</v>
          </cell>
          <cell r="K51">
            <v>1.1665381270764323</v>
          </cell>
          <cell r="L51">
            <v>1.2351237237030961</v>
          </cell>
          <cell r="M51">
            <v>1.235662358326008</v>
          </cell>
          <cell r="N51">
            <v>1.0278119833502559</v>
          </cell>
          <cell r="O51">
            <v>1.2483489413218729</v>
          </cell>
          <cell r="P51">
            <v>1.2494910244922477</v>
          </cell>
          <cell r="Q51">
            <v>1.189875401546266</v>
          </cell>
          <cell r="R51">
            <v>1.2441525407818923</v>
          </cell>
          <cell r="S51">
            <v>1.172600573898773</v>
          </cell>
          <cell r="T51">
            <v>1.2587512118971813</v>
          </cell>
          <cell r="U51">
            <v>1.2197890477236639</v>
          </cell>
          <cell r="V51">
            <v>1.2380594692597704</v>
          </cell>
          <cell r="W51">
            <v>1.0568092011766406</v>
          </cell>
          <cell r="X51">
            <v>1.2156943218408975</v>
          </cell>
          <cell r="Y51">
            <v>1.2342298396670617</v>
          </cell>
          <cell r="Z51">
            <v>1.2110435670520339</v>
          </cell>
          <cell r="AA51">
            <v>1.2259053898544146</v>
          </cell>
          <cell r="AB51">
            <v>1.2175308334975856</v>
          </cell>
          <cell r="AC51">
            <v>1.2707370440194108</v>
          </cell>
          <cell r="AD51">
            <v>1.2311724938992641</v>
          </cell>
          <cell r="AE51">
            <v>1.2815983369960646</v>
          </cell>
          <cell r="AF51">
            <v>1.2442624306440544</v>
          </cell>
          <cell r="AG51">
            <v>1.2947978714083894</v>
          </cell>
          <cell r="AH51">
            <v>1.2744471582161809</v>
          </cell>
          <cell r="AI51">
            <v>1.2789380764312404</v>
          </cell>
          <cell r="AJ51">
            <v>1.1609100665694208</v>
          </cell>
          <cell r="AK51">
            <v>1.2597158750630175</v>
          </cell>
          <cell r="AL51">
            <v>1.2500939640736035</v>
          </cell>
          <cell r="AM51">
            <v>1.2525255724596294</v>
          </cell>
          <cell r="AN51">
            <v>1.2526634385422515</v>
          </cell>
          <cell r="AO51">
            <v>1.2563484547684012</v>
          </cell>
          <cell r="AP51">
            <v>1.2567227411115955</v>
          </cell>
          <cell r="AQ51">
            <v>1.1826249330986807</v>
          </cell>
          <cell r="AR51">
            <v>1.258116632654924</v>
          </cell>
          <cell r="AS51">
            <v>1.274887412239619</v>
          </cell>
          <cell r="AT51">
            <v>1.2348131122492694</v>
          </cell>
          <cell r="AU51">
            <v>1.2671969952992863</v>
          </cell>
          <cell r="AV51">
            <v>1.168838735398104</v>
          </cell>
          <cell r="AW51">
            <v>1.2110440995601575</v>
          </cell>
          <cell r="AX51">
            <v>1.2760303478975403</v>
          </cell>
          <cell r="AY51">
            <v>1.171338070563823</v>
          </cell>
          <cell r="AZ51">
            <v>0.73759324233498869</v>
          </cell>
          <cell r="BA51">
            <v>1.1689869984385453</v>
          </cell>
          <cell r="BB51">
            <v>1.23070509401968</v>
          </cell>
          <cell r="BC51">
            <v>1.2049460512245342</v>
          </cell>
          <cell r="BD51">
            <v>1.2375140179470256</v>
          </cell>
          <cell r="BE51">
            <v>1.2445680363480105</v>
          </cell>
          <cell r="BF51">
            <v>1.1949921395060974</v>
          </cell>
          <cell r="BG51">
            <v>1.2049962850721005</v>
          </cell>
          <cell r="BH51">
            <v>1.1665381270764323</v>
          </cell>
          <cell r="BI51">
            <v>1.2836239012463613</v>
          </cell>
          <cell r="BJ51">
            <v>1.1652886992062181</v>
          </cell>
          <cell r="BK51">
            <v>1</v>
          </cell>
          <cell r="BL51">
            <v>1.2400360261833454</v>
          </cell>
          <cell r="BM51">
            <v>1.2264244833840454</v>
          </cell>
          <cell r="BN51">
            <v>1.2285867654527489</v>
          </cell>
          <cell r="BO51">
            <v>1.201682473611122</v>
          </cell>
          <cell r="BP51">
            <v>1.2476180837945996</v>
          </cell>
          <cell r="BQ51">
            <v>1.2400630891507618</v>
          </cell>
          <cell r="BR51">
            <v>1.1766232320398913</v>
          </cell>
          <cell r="BS51">
            <v>1.0632916689349352</v>
          </cell>
          <cell r="BT51">
            <v>1.0485361285435688</v>
          </cell>
          <cell r="BU51">
            <v>1.2927647110652511</v>
          </cell>
          <cell r="BV51">
            <v>1.2616622902395502</v>
          </cell>
          <cell r="BW51">
            <v>1.2943827304892641</v>
          </cell>
          <cell r="BX51">
            <v>1.2830777639590818</v>
          </cell>
          <cell r="BY51">
            <v>1.2967003398492294</v>
          </cell>
          <cell r="BZ51">
            <v>1.2755731717256118</v>
          </cell>
          <cell r="CA51">
            <v>1.2679984834051279</v>
          </cell>
          <cell r="CB51">
            <v>1.2277374512839714</v>
          </cell>
          <cell r="CC51">
            <v>1.2460484481762288</v>
          </cell>
          <cell r="CD51">
            <v>1.1598089874405424</v>
          </cell>
          <cell r="CE51">
            <v>1.2525100255549961</v>
          </cell>
          <cell r="CF51">
            <v>1.2556889648662304</v>
          </cell>
          <cell r="CG51">
            <v>1.260144917570321</v>
          </cell>
          <cell r="CH51">
            <v>1.268629363261716</v>
          </cell>
          <cell r="CI51">
            <v>1.2829400520359406</v>
          </cell>
          <cell r="CJ51">
            <v>1.241655425446478</v>
          </cell>
          <cell r="CK51">
            <v>1.2550539727484367</v>
          </cell>
          <cell r="CL51">
            <v>1.2728506226736487</v>
          </cell>
          <cell r="CM51">
            <v>1.2532288596708201</v>
          </cell>
        </row>
        <row r="52">
          <cell r="A52">
            <v>1991</v>
          </cell>
          <cell r="B52">
            <v>1.1701702505094993</v>
          </cell>
          <cell r="C52">
            <v>1.1706527240742199</v>
          </cell>
          <cell r="D52">
            <v>1.1726235488084176</v>
          </cell>
          <cell r="E52">
            <v>1.1619722876322356</v>
          </cell>
          <cell r="F52">
            <v>1.1556255221565337</v>
          </cell>
          <cell r="G52">
            <v>1.1146863388421913</v>
          </cell>
          <cell r="H52">
            <v>1.1183994424828847</v>
          </cell>
          <cell r="I52">
            <v>1.0983226841542835</v>
          </cell>
          <cell r="J52">
            <v>1.1590040922529656</v>
          </cell>
          <cell r="K52">
            <v>1.1230466574429405</v>
          </cell>
          <cell r="L52">
            <v>1.1748244201459477</v>
          </cell>
          <cell r="M52">
            <v>1.1727481205395047</v>
          </cell>
          <cell r="N52">
            <v>0.99055300908531996</v>
          </cell>
          <cell r="O52">
            <v>1.1825028064072898</v>
          </cell>
          <cell r="P52">
            <v>1.18188121361672</v>
          </cell>
          <cell r="Q52">
            <v>1.1533507976962225</v>
          </cell>
          <cell r="R52">
            <v>1.1776590317487443</v>
          </cell>
          <cell r="S52">
            <v>1.1429154843872069</v>
          </cell>
          <cell r="T52">
            <v>1.1916923801123265</v>
          </cell>
          <cell r="U52">
            <v>1.1576103946970191</v>
          </cell>
          <cell r="V52">
            <v>1.1743205689879213</v>
          </cell>
          <cell r="W52">
            <v>1.0312803158576946</v>
          </cell>
          <cell r="X52">
            <v>1.1601453950480385</v>
          </cell>
          <cell r="Y52">
            <v>1.171518265682153</v>
          </cell>
          <cell r="Z52">
            <v>1.1618384046801229</v>
          </cell>
          <cell r="AA52">
            <v>1.1633887907379399</v>
          </cell>
          <cell r="AB52">
            <v>1.1742903184439637</v>
          </cell>
          <cell r="AC52">
            <v>1.198643156397126</v>
          </cell>
          <cell r="AD52">
            <v>1.1747988216424479</v>
          </cell>
          <cell r="AE52">
            <v>1.2105410599757023</v>
          </cell>
          <cell r="AF52">
            <v>1.1703397022553417</v>
          </cell>
          <cell r="AG52">
            <v>1.2210718532426685</v>
          </cell>
          <cell r="AH52">
            <v>1.2103705633766426</v>
          </cell>
          <cell r="AI52">
            <v>1.2078809225730387</v>
          </cell>
          <cell r="AJ52">
            <v>1.1138986426170028</v>
          </cell>
          <cell r="AK52">
            <v>1.1968890640369352</v>
          </cell>
          <cell r="AL52">
            <v>1.1899161901965618</v>
          </cell>
          <cell r="AM52">
            <v>1.1862255096813852</v>
          </cell>
          <cell r="AN52">
            <v>1.1900216549427831</v>
          </cell>
          <cell r="AO52">
            <v>1.1925402938775274</v>
          </cell>
          <cell r="AP52">
            <v>1.1929061216893322</v>
          </cell>
          <cell r="AQ52">
            <v>1.1417933752693521</v>
          </cell>
          <cell r="AR52">
            <v>1.1949319529781097</v>
          </cell>
          <cell r="AS52">
            <v>1.2037425601770209</v>
          </cell>
          <cell r="AT52">
            <v>1.1790636027521995</v>
          </cell>
          <cell r="AU52">
            <v>1.1909991116451604</v>
          </cell>
          <cell r="AV52">
            <v>1.1239203382274148</v>
          </cell>
          <cell r="AW52">
            <v>1.1592398605727334</v>
          </cell>
          <cell r="AX52">
            <v>1.20507356555001</v>
          </cell>
          <cell r="AY52">
            <v>1.12278111772612</v>
          </cell>
          <cell r="AZ52">
            <v>0.7506408155969172</v>
          </cell>
          <cell r="BA52">
            <v>1.1488813829657949</v>
          </cell>
          <cell r="BB52">
            <v>1.2026436537414684</v>
          </cell>
          <cell r="BC52">
            <v>1.1511216719470037</v>
          </cell>
          <cell r="BD52">
            <v>1.1755770810965833</v>
          </cell>
          <cell r="BE52">
            <v>1.1809564209618306</v>
          </cell>
          <cell r="BF52">
            <v>1.1435634164657091</v>
          </cell>
          <cell r="BG52">
            <v>1.1590040922529656</v>
          </cell>
          <cell r="BH52">
            <v>1.1230466574429405</v>
          </cell>
          <cell r="BI52">
            <v>1.2122182342415646</v>
          </cell>
          <cell r="BJ52">
            <v>1.1225714271814082</v>
          </cell>
          <cell r="BK52">
            <v>1</v>
          </cell>
          <cell r="BL52">
            <v>1.1751934915637607</v>
          </cell>
          <cell r="BM52">
            <v>1.1652110163158709</v>
          </cell>
          <cell r="BN52">
            <v>1.1663179580771141</v>
          </cell>
          <cell r="BO52">
            <v>1.1481002927512971</v>
          </cell>
          <cell r="BP52">
            <v>1.1823496817982317</v>
          </cell>
          <cell r="BQ52">
            <v>1.1758660537616703</v>
          </cell>
          <cell r="BR52">
            <v>1.1368979690182024</v>
          </cell>
          <cell r="BS52">
            <v>1.0322676491590899</v>
          </cell>
          <cell r="BT52">
            <v>1.0085487086520875</v>
          </cell>
          <cell r="BU52">
            <v>1.2142293198396961</v>
          </cell>
          <cell r="BV52">
            <v>1.1932765821527294</v>
          </cell>
          <cell r="BW52">
            <v>1.2175470487131792</v>
          </cell>
          <cell r="BX52">
            <v>1.2104430770028116</v>
          </cell>
          <cell r="BY52">
            <v>1.2204803232055941</v>
          </cell>
          <cell r="BZ52">
            <v>1.2076205985175834</v>
          </cell>
          <cell r="CA52">
            <v>1.2027601400144514</v>
          </cell>
          <cell r="CB52">
            <v>1.1651269359639174</v>
          </cell>
          <cell r="CC52">
            <v>1.1791791905442153</v>
          </cell>
          <cell r="CD52">
            <v>1.1299088252919176</v>
          </cell>
          <cell r="CE52">
            <v>1.1847960657181382</v>
          </cell>
          <cell r="CF52">
            <v>1.1872169194379492</v>
          </cell>
          <cell r="CG52">
            <v>1.1968365471129727</v>
          </cell>
          <cell r="CH52">
            <v>1.2030237780740594</v>
          </cell>
          <cell r="CI52">
            <v>1.2122564522754531</v>
          </cell>
          <cell r="CJ52">
            <v>1.1747336126061252</v>
          </cell>
          <cell r="CK52">
            <v>1.1809324848948666</v>
          </cell>
          <cell r="CL52">
            <v>1.1993494889865604</v>
          </cell>
          <cell r="CM52">
            <v>1.1829735294351413</v>
          </cell>
        </row>
        <row r="53">
          <cell r="A53">
            <v>1992</v>
          </cell>
          <cell r="B53">
            <v>1.1070955247949037</v>
          </cell>
          <cell r="C53">
            <v>1.1047849374753076</v>
          </cell>
          <cell r="D53">
            <v>1.1124439552070369</v>
          </cell>
          <cell r="E53">
            <v>1.1232399378581766</v>
          </cell>
          <cell r="F53">
            <v>1.1176990605114412</v>
          </cell>
          <cell r="G53">
            <v>1.0774025672161109</v>
          </cell>
          <cell r="H53">
            <v>1.0790769782078335</v>
          </cell>
          <cell r="I53">
            <v>1.0632410034498243</v>
          </cell>
          <cell r="J53">
            <v>1.1125997464034409</v>
          </cell>
          <cell r="K53">
            <v>1.0821560623620383</v>
          </cell>
          <cell r="L53">
            <v>1.1213783806089235</v>
          </cell>
          <cell r="M53">
            <v>1.1202283343727173</v>
          </cell>
          <cell r="N53">
            <v>0.96164370071125005</v>
          </cell>
          <cell r="O53">
            <v>1.1263705986169918</v>
          </cell>
          <cell r="P53">
            <v>1.124462895696404</v>
          </cell>
          <cell r="Q53">
            <v>1.1108651536029737</v>
          </cell>
          <cell r="R53">
            <v>1.1219773164794127</v>
          </cell>
          <cell r="S53">
            <v>1.1025254217783023</v>
          </cell>
          <cell r="T53">
            <v>1.134073534454809</v>
          </cell>
          <cell r="U53">
            <v>1.1057597057169077</v>
          </cell>
          <cell r="V53">
            <v>1.1216067752808887</v>
          </cell>
          <cell r="W53">
            <v>1.0149142504150421</v>
          </cell>
          <cell r="X53">
            <v>1.1111584594474826</v>
          </cell>
          <cell r="Y53">
            <v>1.1195310493176147</v>
          </cell>
          <cell r="Z53">
            <v>1.1102830616881736</v>
          </cell>
          <cell r="AA53">
            <v>1.1110197206979597</v>
          </cell>
          <cell r="AB53">
            <v>1.1249815289745742</v>
          </cell>
          <cell r="AC53">
            <v>1.1376226070517783</v>
          </cell>
          <cell r="AD53">
            <v>1.1244262037190209</v>
          </cell>
          <cell r="AE53">
            <v>1.1475053069224932</v>
          </cell>
          <cell r="AF53">
            <v>1.1106989709592483</v>
          </cell>
          <cell r="AG53">
            <v>1.1555615937484423</v>
          </cell>
          <cell r="AH53">
            <v>1.1500095752714061</v>
          </cell>
          <cell r="AI53">
            <v>1.1445026820918363</v>
          </cell>
          <cell r="AJ53">
            <v>1.0801096578359062</v>
          </cell>
          <cell r="AK53">
            <v>1.1411235052336057</v>
          </cell>
          <cell r="AL53">
            <v>1.1353799258021318</v>
          </cell>
          <cell r="AM53">
            <v>1.1289556081800241</v>
          </cell>
          <cell r="AN53">
            <v>1.1336350286169528</v>
          </cell>
          <cell r="AO53">
            <v>1.1352815364870203</v>
          </cell>
          <cell r="AP53">
            <v>1.1360997065190546</v>
          </cell>
          <cell r="AQ53">
            <v>1.1072502456686018</v>
          </cell>
          <cell r="AR53">
            <v>1.1402534085855323</v>
          </cell>
          <cell r="AS53">
            <v>1.1449853448907337</v>
          </cell>
          <cell r="AT53">
            <v>1.1282048162478713</v>
          </cell>
          <cell r="AU53">
            <v>1.1271946409340803</v>
          </cell>
          <cell r="AV53">
            <v>1.0857461714545245</v>
          </cell>
          <cell r="AW53">
            <v>1.1099678247319253</v>
          </cell>
          <cell r="AX53">
            <v>1.1431755665825314</v>
          </cell>
          <cell r="AY53">
            <v>1.0840141793690181</v>
          </cell>
          <cell r="AZ53">
            <v>0.7515267894779657</v>
          </cell>
          <cell r="BA53">
            <v>1.1291219062408238</v>
          </cell>
          <cell r="BB53">
            <v>1.1752217816566588</v>
          </cell>
          <cell r="BC53">
            <v>1.1053152509985165</v>
          </cell>
          <cell r="BD53">
            <v>1.1211309473216367</v>
          </cell>
          <cell r="BE53">
            <v>1.1246511848088456</v>
          </cell>
          <cell r="BF53">
            <v>1.0981044111949982</v>
          </cell>
          <cell r="BG53">
            <v>1.1125997464034409</v>
          </cell>
          <cell r="BH53">
            <v>1.0821560623620383</v>
          </cell>
          <cell r="BI53">
            <v>1.1485648053662827</v>
          </cell>
          <cell r="BJ53">
            <v>1.0802100601814828</v>
          </cell>
          <cell r="BK53">
            <v>1</v>
          </cell>
          <cell r="BL53">
            <v>1.1214167662790224</v>
          </cell>
          <cell r="BM53">
            <v>1.1144786924927244</v>
          </cell>
          <cell r="BN53">
            <v>1.1156428252850306</v>
          </cell>
          <cell r="BO53">
            <v>1.1024228461455308</v>
          </cell>
          <cell r="BP53">
            <v>1.126992339566198</v>
          </cell>
          <cell r="BQ53">
            <v>1.1226282831525143</v>
          </cell>
          <cell r="BR53">
            <v>1.0949360624528675</v>
          </cell>
          <cell r="BS53">
            <v>1.0143307609006333</v>
          </cell>
          <cell r="BT53">
            <v>0.97809850735520132</v>
          </cell>
          <cell r="BU53">
            <v>1.1493481224256832</v>
          </cell>
          <cell r="BV53">
            <v>1.1346826177906115</v>
          </cell>
          <cell r="BW53">
            <v>1.1527948654974214</v>
          </cell>
          <cell r="BX53">
            <v>1.1481821338218448</v>
          </cell>
          <cell r="BY53">
            <v>1.1549143505048804</v>
          </cell>
          <cell r="BZ53">
            <v>1.1467429871772437</v>
          </cell>
          <cell r="CA53">
            <v>1.1438987893748629</v>
          </cell>
          <cell r="CB53">
            <v>1.112162239951292</v>
          </cell>
          <cell r="CC53">
            <v>1.1226951891455466</v>
          </cell>
          <cell r="CD53">
            <v>1.0928146010919755</v>
          </cell>
          <cell r="CE53">
            <v>1.1275398647649773</v>
          </cell>
          <cell r="CF53">
            <v>1.1293320756852123</v>
          </cell>
          <cell r="CG53">
            <v>1.1400341072688096</v>
          </cell>
          <cell r="CH53">
            <v>1.1454328782486041</v>
          </cell>
          <cell r="CI53">
            <v>1.1512574613921362</v>
          </cell>
          <cell r="CJ53">
            <v>1.1184241020407002</v>
          </cell>
          <cell r="CK53">
            <v>1.1200138071080916</v>
          </cell>
          <cell r="CL53">
            <v>1.1367777734155402</v>
          </cell>
          <cell r="CM53">
            <v>1.1233421674210358</v>
          </cell>
        </row>
        <row r="54">
          <cell r="A54">
            <v>1993</v>
          </cell>
          <cell r="B54">
            <v>1.0612207010082655</v>
          </cell>
          <cell r="C54">
            <v>1.058797330838581</v>
          </cell>
          <cell r="D54">
            <v>1.071274351580193</v>
          </cell>
          <cell r="E54">
            <v>1.1040938719820801</v>
          </cell>
          <cell r="F54">
            <v>1.099515661590998</v>
          </cell>
          <cell r="G54">
            <v>1.0576501701179599</v>
          </cell>
          <cell r="H54">
            <v>1.0567218774062004</v>
          </cell>
          <cell r="I54">
            <v>1.0429727059827798</v>
          </cell>
          <cell r="J54">
            <v>1.0866456770606601</v>
          </cell>
          <cell r="K54">
            <v>1.0599011478178386</v>
          </cell>
          <cell r="L54">
            <v>1.0925317312546334</v>
          </cell>
          <cell r="M54">
            <v>1.0897485603600281</v>
          </cell>
          <cell r="N54">
            <v>0.95353583476356751</v>
          </cell>
          <cell r="O54">
            <v>1.0945504031460733</v>
          </cell>
          <cell r="P54">
            <v>1.0918777341740122</v>
          </cell>
          <cell r="Q54">
            <v>1.0894205058762336</v>
          </cell>
          <cell r="R54">
            <v>1.0902390220864084</v>
          </cell>
          <cell r="S54">
            <v>1.083045981135178</v>
          </cell>
          <cell r="T54">
            <v>1.1012557784071304</v>
          </cell>
          <cell r="U54">
            <v>1.0777762757588822</v>
          </cell>
          <cell r="V54">
            <v>1.0934008548756522</v>
          </cell>
          <cell r="W54">
            <v>1.0206117234505898</v>
          </cell>
          <cell r="X54">
            <v>1.0856552563527455</v>
          </cell>
          <cell r="Y54">
            <v>1.0919595865242824</v>
          </cell>
          <cell r="Z54">
            <v>1.0833467908348153</v>
          </cell>
          <cell r="AA54">
            <v>1.0817431838505549</v>
          </cell>
          <cell r="AB54">
            <v>1.0980190776870977</v>
          </cell>
          <cell r="AC54">
            <v>1.1015352246361194</v>
          </cell>
          <cell r="AD54">
            <v>1.0917771585099887</v>
          </cell>
          <cell r="AE54">
            <v>1.1114441590613349</v>
          </cell>
          <cell r="AF54">
            <v>1.0698590397134811</v>
          </cell>
          <cell r="AG54">
            <v>1.1178109652252179</v>
          </cell>
          <cell r="AH54">
            <v>1.1154031687950046</v>
          </cell>
          <cell r="AI54">
            <v>1.1069646262086099</v>
          </cell>
          <cell r="AJ54">
            <v>1.0687379555867658</v>
          </cell>
          <cell r="AK54">
            <v>1.1092437981908421</v>
          </cell>
          <cell r="AL54">
            <v>1.1009419200353279</v>
          </cell>
          <cell r="AM54">
            <v>1.0964944241297805</v>
          </cell>
          <cell r="AN54">
            <v>1.1021935418490476</v>
          </cell>
          <cell r="AO54">
            <v>1.1029158846011708</v>
          </cell>
          <cell r="AP54">
            <v>1.10354458802907</v>
          </cell>
          <cell r="AQ54">
            <v>1.0845300189746765</v>
          </cell>
          <cell r="AR54">
            <v>1.1057510621828286</v>
          </cell>
          <cell r="AS54">
            <v>1.1086563549374229</v>
          </cell>
          <cell r="AT54">
            <v>1.0959074633356116</v>
          </cell>
          <cell r="AU54">
            <v>1.0854194108343944</v>
          </cell>
          <cell r="AV54">
            <v>1.0714820269096443</v>
          </cell>
          <cell r="AW54">
            <v>1.092494641299709</v>
          </cell>
          <cell r="AX54">
            <v>1.1078938499202327</v>
          </cell>
          <cell r="AY54">
            <v>1.0683433033800962</v>
          </cell>
          <cell r="AZ54">
            <v>0.78004237099490459</v>
          </cell>
          <cell r="BA54">
            <v>1.1097021318641993</v>
          </cell>
          <cell r="BB54">
            <v>1.1484251151619924</v>
          </cell>
          <cell r="BC54">
            <v>1.0838513771923366</v>
          </cell>
          <cell r="BD54">
            <v>1.0915737093389548</v>
          </cell>
          <cell r="BE54">
            <v>1.0960750701084401</v>
          </cell>
          <cell r="BF54">
            <v>1.0786065411247052</v>
          </cell>
          <cell r="BG54">
            <v>1.0866456770606601</v>
          </cell>
          <cell r="BH54">
            <v>1.0599011478178386</v>
          </cell>
          <cell r="BI54">
            <v>1.114382811324871</v>
          </cell>
          <cell r="BJ54">
            <v>1.0536965668273903</v>
          </cell>
          <cell r="BK54">
            <v>1</v>
          </cell>
          <cell r="BL54">
            <v>1.0913318800001115</v>
          </cell>
          <cell r="BM54">
            <v>1.0821087705345078</v>
          </cell>
          <cell r="BN54">
            <v>1.0883652884234871</v>
          </cell>
          <cell r="BO54">
            <v>1.0759696679833775</v>
          </cell>
          <cell r="BP54">
            <v>1.0941427016639476</v>
          </cell>
          <cell r="BQ54">
            <v>1.0902626937349071</v>
          </cell>
          <cell r="BR54">
            <v>1.0746173845802207</v>
          </cell>
          <cell r="BS54">
            <v>1.0143307609006333</v>
          </cell>
          <cell r="BT54">
            <v>0.96807805183415296</v>
          </cell>
          <cell r="BU54">
            <v>1.1094502774984998</v>
          </cell>
          <cell r="BV54">
            <v>1.1015443776313567</v>
          </cell>
          <cell r="BW54">
            <v>1.1134285538294528</v>
          </cell>
          <cell r="BX54">
            <v>1.1107497158590911</v>
          </cell>
          <cell r="BY54">
            <v>1.1150360107082837</v>
          </cell>
          <cell r="BZ54">
            <v>1.1096916163099622</v>
          </cell>
          <cell r="CA54">
            <v>1.1083232266914227</v>
          </cell>
          <cell r="CB54">
            <v>1.0831267941168765</v>
          </cell>
          <cell r="CC54">
            <v>1.0907760474456218</v>
          </cell>
          <cell r="CD54">
            <v>1.0758516597379177</v>
          </cell>
          <cell r="CE54">
            <v>1.0946222149935787</v>
          </cell>
          <cell r="CF54">
            <v>1.0958948544172351</v>
          </cell>
          <cell r="CG54">
            <v>1.1062602653470701</v>
          </cell>
          <cell r="CH54">
            <v>1.11044390048</v>
          </cell>
          <cell r="CI54">
            <v>1.1150206947426662</v>
          </cell>
          <cell r="CJ54">
            <v>1.0841116128912249</v>
          </cell>
          <cell r="CK54">
            <v>1.0802759109494684</v>
          </cell>
          <cell r="CL54">
            <v>1.1003124260703319</v>
          </cell>
          <cell r="CM54">
            <v>1.0893007232451195</v>
          </cell>
        </row>
        <row r="55">
          <cell r="A55">
            <v>1994</v>
          </cell>
          <cell r="B55">
            <v>1.0388032758464925</v>
          </cell>
          <cell r="C55">
            <v>1.0368929460898741</v>
          </cell>
          <cell r="D55">
            <v>1.0505228201801609</v>
          </cell>
          <cell r="E55">
            <v>1.1049957196625864</v>
          </cell>
          <cell r="F55">
            <v>1.1009118814300063</v>
          </cell>
          <cell r="G55">
            <v>1.0488365144971286</v>
          </cell>
          <cell r="H55">
            <v>1.0533593250254012</v>
          </cell>
          <cell r="I55">
            <v>1.0380257338605234</v>
          </cell>
          <cell r="J55">
            <v>1.0834536351025885</v>
          </cell>
          <cell r="K55">
            <v>1.0512680274017974</v>
          </cell>
          <cell r="L55">
            <v>1.0845588688625691</v>
          </cell>
          <cell r="M55">
            <v>1.0882603630450371</v>
          </cell>
          <cell r="N55">
            <v>0.95434433700975685</v>
          </cell>
          <cell r="O55">
            <v>1.095044288711214</v>
          </cell>
          <cell r="P55">
            <v>1.0926201232728259</v>
          </cell>
          <cell r="Q55">
            <v>1.0845216040523054</v>
          </cell>
          <cell r="R55">
            <v>1.0918108106698095</v>
          </cell>
          <cell r="S55">
            <v>1.0784007108712432</v>
          </cell>
          <cell r="T55">
            <v>1.1002846652182685</v>
          </cell>
          <cell r="U55">
            <v>1.0824411721891141</v>
          </cell>
          <cell r="V55">
            <v>1.0911492021306988</v>
          </cell>
          <cell r="W55">
            <v>1.0166204583345742</v>
          </cell>
          <cell r="X55">
            <v>1.0803937404522355</v>
          </cell>
          <cell r="Y55">
            <v>1.0894394586327225</v>
          </cell>
          <cell r="Z55">
            <v>1.0623421201187027</v>
          </cell>
          <cell r="AA55">
            <v>1.0845503451379268</v>
          </cell>
          <cell r="AB55">
            <v>1.0933626206318137</v>
          </cell>
          <cell r="AC55">
            <v>1.102223178750444</v>
          </cell>
          <cell r="AD55">
            <v>1.0851849997994776</v>
          </cell>
          <cell r="AE55">
            <v>1.1034743008724106</v>
          </cell>
          <cell r="AF55">
            <v>1.0492743905800175</v>
          </cell>
          <cell r="AG55">
            <v>1.1092142249897698</v>
          </cell>
          <cell r="AH55">
            <v>1.107058527767985</v>
          </cell>
          <cell r="AI55">
            <v>1.099957875823752</v>
          </cell>
          <cell r="AJ55">
            <v>1.0703987087695348</v>
          </cell>
          <cell r="AK55">
            <v>1.1035290208717206</v>
          </cell>
          <cell r="AL55">
            <v>1.0964948599455231</v>
          </cell>
          <cell r="AM55">
            <v>1.0934587524749162</v>
          </cell>
          <cell r="AN55">
            <v>1.0947378077988854</v>
          </cell>
          <cell r="AO55">
            <v>1.0957205248085471</v>
          </cell>
          <cell r="AP55">
            <v>1.0975989850558643</v>
          </cell>
          <cell r="AQ55">
            <v>1.072786840799258</v>
          </cell>
          <cell r="AR55">
            <v>1.1006494947402707</v>
          </cell>
          <cell r="AS55">
            <v>1.1062974830621117</v>
          </cell>
          <cell r="AT55">
            <v>1.089542544875332</v>
          </cell>
          <cell r="AU55">
            <v>1.063669691471343</v>
          </cell>
          <cell r="AV55">
            <v>1.067360991744847</v>
          </cell>
          <cell r="AW55">
            <v>1.0740457400190526</v>
          </cell>
          <cell r="AX55">
            <v>1.1025123012812661</v>
          </cell>
          <cell r="AY55">
            <v>1.0655867241247798</v>
          </cell>
          <cell r="AZ55">
            <v>0.80650110552221443</v>
          </cell>
          <cell r="BA55">
            <v>1.0906163765004997</v>
          </cell>
          <cell r="BB55">
            <v>1.1222395016171645</v>
          </cell>
          <cell r="BC55">
            <v>1.0807836786021032</v>
          </cell>
          <cell r="BD55">
            <v>1.0804091161183373</v>
          </cell>
          <cell r="BE55">
            <v>1.0834063378969341</v>
          </cell>
          <cell r="BF55">
            <v>1.074896983403254</v>
          </cell>
          <cell r="BG55">
            <v>1.0834536351025885</v>
          </cell>
          <cell r="BH55">
            <v>1.0512680274017974</v>
          </cell>
          <cell r="BI55">
            <v>1.1037232477673478</v>
          </cell>
          <cell r="BJ55">
            <v>1.0427031039372285</v>
          </cell>
          <cell r="BK55">
            <v>1</v>
          </cell>
          <cell r="BL55">
            <v>1.0902028496479794</v>
          </cell>
          <cell r="BM55">
            <v>1.0804335592332506</v>
          </cell>
          <cell r="BN55">
            <v>1.0886913054489749</v>
          </cell>
          <cell r="BO55">
            <v>1.0707900522188092</v>
          </cell>
          <cell r="BP55">
            <v>1.0922372020931563</v>
          </cell>
          <cell r="BQ55">
            <v>1.0889640765615336</v>
          </cell>
          <cell r="BR55">
            <v>1.0727397094062521</v>
          </cell>
          <cell r="BS55">
            <v>1.0082512901119165</v>
          </cell>
          <cell r="BT55">
            <v>0.96804555194991326</v>
          </cell>
          <cell r="BU55">
            <v>1.1087513396342827</v>
          </cell>
          <cell r="BV55">
            <v>1.1013682909727611</v>
          </cell>
          <cell r="BW55">
            <v>1.1121712218728845</v>
          </cell>
          <cell r="BX55">
            <v>1.107872781483346</v>
          </cell>
          <cell r="BY55">
            <v>1.1126920511011793</v>
          </cell>
          <cell r="BZ55">
            <v>1.1054338975042999</v>
          </cell>
          <cell r="CA55">
            <v>1.1029587404512065</v>
          </cell>
          <cell r="CB55">
            <v>1.0848208457233628</v>
          </cell>
          <cell r="CC55">
            <v>1.0924724347284545</v>
          </cell>
          <cell r="CD55">
            <v>1.0717926111149094</v>
          </cell>
          <cell r="CE55">
            <v>1.0952930338506521</v>
          </cell>
          <cell r="CF55">
            <v>1.0965301660147788</v>
          </cell>
          <cell r="CG55">
            <v>1.1030723073168396</v>
          </cell>
          <cell r="CH55">
            <v>1.104614357930352</v>
          </cell>
          <cell r="CI55">
            <v>1.1104834905059742</v>
          </cell>
          <cell r="CJ55">
            <v>1.0744434656142459</v>
          </cell>
          <cell r="CK55">
            <v>1.0641211332170462</v>
          </cell>
          <cell r="CL55">
            <v>1.0948337313735905</v>
          </cell>
          <cell r="CM55">
            <v>1.0843504484415512</v>
          </cell>
        </row>
        <row r="56">
          <cell r="A56">
            <v>1995</v>
          </cell>
          <cell r="B56">
            <v>1.0133979895667089</v>
          </cell>
          <cell r="C56">
            <v>1.0100743346907095</v>
          </cell>
          <cell r="D56">
            <v>1.0226031911534177</v>
          </cell>
          <cell r="E56">
            <v>1.0777010170683561</v>
          </cell>
          <cell r="F56">
            <v>1.0741890985274973</v>
          </cell>
          <cell r="G56">
            <v>1.0393096471783143</v>
          </cell>
          <cell r="H56">
            <v>1.0384883392551292</v>
          </cell>
          <cell r="I56">
            <v>1.0242609935157818</v>
          </cell>
          <cell r="J56">
            <v>1.0511037675402917</v>
          </cell>
          <cell r="K56">
            <v>1.039435710905148</v>
          </cell>
          <cell r="L56">
            <v>1.0553522829073914</v>
          </cell>
          <cell r="M56">
            <v>1.0584924908032587</v>
          </cell>
          <cell r="N56">
            <v>0.95434433700975685</v>
          </cell>
          <cell r="O56">
            <v>1.0605867370786308</v>
          </cell>
          <cell r="P56">
            <v>1.059083321652508</v>
          </cell>
          <cell r="Q56">
            <v>1.0532156567650206</v>
          </cell>
          <cell r="R56">
            <v>1.0595717031347325</v>
          </cell>
          <cell r="S56">
            <v>1.0465352801532843</v>
          </cell>
          <cell r="T56">
            <v>1.064789732083087</v>
          </cell>
          <cell r="U56">
            <v>1.0522387367308896</v>
          </cell>
          <cell r="V56">
            <v>1.0594510779082511</v>
          </cell>
          <cell r="W56">
            <v>1.0058264351816071</v>
          </cell>
          <cell r="X56">
            <v>1.0517527411311334</v>
          </cell>
          <cell r="Y56">
            <v>1.0582319745149735</v>
          </cell>
          <cell r="Z56">
            <v>1.040614358776887</v>
          </cell>
          <cell r="AA56">
            <v>1.0543579306573123</v>
          </cell>
          <cell r="AB56">
            <v>1.0581272854635073</v>
          </cell>
          <cell r="AC56">
            <v>1.0665779149891643</v>
          </cell>
          <cell r="AD56">
            <v>1.0500971985269332</v>
          </cell>
          <cell r="AE56">
            <v>1.0670682412249848</v>
          </cell>
          <cell r="AF56">
            <v>1.0216824459126608</v>
          </cell>
          <cell r="AG56">
            <v>1.0711992880477244</v>
          </cell>
          <cell r="AH56">
            <v>1.0669795341301951</v>
          </cell>
          <cell r="AI56">
            <v>1.0654142336282275</v>
          </cell>
          <cell r="AJ56">
            <v>1.0466523570311832</v>
          </cell>
          <cell r="AK56">
            <v>1.0682247468139165</v>
          </cell>
          <cell r="AL56">
            <v>1.0589320313615302</v>
          </cell>
          <cell r="AM56">
            <v>1.0597083817454873</v>
          </cell>
          <cell r="AN56">
            <v>1.0603820741324932</v>
          </cell>
          <cell r="AO56">
            <v>1.0607711519439662</v>
          </cell>
          <cell r="AP56">
            <v>1.0623719079831884</v>
          </cell>
          <cell r="AQ56">
            <v>1.0443678079213552</v>
          </cell>
          <cell r="AR56">
            <v>1.0637030257437834</v>
          </cell>
          <cell r="AS56">
            <v>1.069713685306136</v>
          </cell>
          <cell r="AT56">
            <v>1.0531917040690144</v>
          </cell>
          <cell r="AU56">
            <v>1.0333036978089341</v>
          </cell>
          <cell r="AV56">
            <v>1.0488051656662634</v>
          </cell>
          <cell r="AW56">
            <v>1.0516535968400684</v>
          </cell>
          <cell r="AX56">
            <v>1.0673491622640299</v>
          </cell>
          <cell r="AY56">
            <v>1.041764876137584</v>
          </cell>
          <cell r="AZ56">
            <v>0.81262657731859833</v>
          </cell>
          <cell r="BA56">
            <v>1.0718586557923773</v>
          </cell>
          <cell r="BB56">
            <v>1.0966510208150537</v>
          </cell>
          <cell r="BC56">
            <v>1.0564227913988566</v>
          </cell>
          <cell r="BD56">
            <v>1.0528902242594005</v>
          </cell>
          <cell r="BE56">
            <v>1.0547957437111397</v>
          </cell>
          <cell r="BF56">
            <v>1.0499502871412707</v>
          </cell>
          <cell r="BG56">
            <v>1.0511037675402917</v>
          </cell>
          <cell r="BH56">
            <v>1.039435710905148</v>
          </cell>
          <cell r="BI56">
            <v>1.0688971667612537</v>
          </cell>
          <cell r="BJ56">
            <v>1.0344013862075083</v>
          </cell>
          <cell r="BK56">
            <v>1</v>
          </cell>
          <cell r="BL56">
            <v>1.0588785107069836</v>
          </cell>
          <cell r="BM56">
            <v>1.0527225279720311</v>
          </cell>
          <cell r="BN56">
            <v>1.058523110309173</v>
          </cell>
          <cell r="BO56">
            <v>1.0481714763351926</v>
          </cell>
          <cell r="BP56">
            <v>1.0610808301138095</v>
          </cell>
          <cell r="BQ56">
            <v>1.058734598433531</v>
          </cell>
          <cell r="BR56">
            <v>1.0437736834186604</v>
          </cell>
          <cell r="BS56">
            <v>0.99715296130871112</v>
          </cell>
          <cell r="BT56">
            <v>0.96571327142539898</v>
          </cell>
          <cell r="BU56">
            <v>1.0710559843048875</v>
          </cell>
          <cell r="BV56">
            <v>1.0655053214841259</v>
          </cell>
          <cell r="BW56">
            <v>1.0731007093496829</v>
          </cell>
          <cell r="BX56">
            <v>1.0700257695524729</v>
          </cell>
          <cell r="BY56">
            <v>1.0731572674671728</v>
          </cell>
          <cell r="BZ56">
            <v>1.0665436865134117</v>
          </cell>
          <cell r="CA56">
            <v>1.0648524847183072</v>
          </cell>
          <cell r="CB56">
            <v>1.0536977128307872</v>
          </cell>
          <cell r="CC56">
            <v>1.0590976092664472</v>
          </cell>
          <cell r="CD56">
            <v>1.0429416813139216</v>
          </cell>
          <cell r="CE56">
            <v>1.0615939839909119</v>
          </cell>
          <cell r="CF56">
            <v>1.0624439393230025</v>
          </cell>
          <cell r="CG56">
            <v>1.0642346623667518</v>
          </cell>
          <cell r="CH56">
            <v>1.0668364761657951</v>
          </cell>
          <cell r="CI56">
            <v>1.0719041854807905</v>
          </cell>
          <cell r="CJ56">
            <v>1.0455144902895106</v>
          </cell>
          <cell r="CK56">
            <v>1.034176636164329</v>
          </cell>
          <cell r="CL56">
            <v>1.060179768947068</v>
          </cell>
          <cell r="CM56">
            <v>1.0525141927597141</v>
          </cell>
        </row>
        <row r="57">
          <cell r="A57">
            <v>1996</v>
          </cell>
          <cell r="B57">
            <v>1.0079860163387544</v>
          </cell>
          <cell r="C57">
            <v>1.0061042147696289</v>
          </cell>
          <cell r="D57">
            <v>1.0142784882566078</v>
          </cell>
          <cell r="E57">
            <v>1.0484612586683453</v>
          </cell>
          <cell r="F57">
            <v>1.0458761246526016</v>
          </cell>
          <cell r="G57">
            <v>1.0227561982608415</v>
          </cell>
          <cell r="H57">
            <v>1.0252206546765115</v>
          </cell>
          <cell r="I57">
            <v>1.0137441576539359</v>
          </cell>
          <cell r="J57">
            <v>1.0466694277513995</v>
          </cell>
          <cell r="K57">
            <v>1.0292497594917367</v>
          </cell>
          <cell r="L57">
            <v>1.0394567116181945</v>
          </cell>
          <cell r="M57">
            <v>1.0417088153965031</v>
          </cell>
          <cell r="N57">
            <v>0.97291168795879091</v>
          </cell>
          <cell r="O57">
            <v>1.046896944687113</v>
          </cell>
          <cell r="P57">
            <v>1.0468085417038222</v>
          </cell>
          <cell r="Q57">
            <v>1.0471316691027428</v>
          </cell>
          <cell r="R57">
            <v>1.0459929608050025</v>
          </cell>
          <cell r="S57">
            <v>1.0456871707535325</v>
          </cell>
          <cell r="T57">
            <v>1.0493090612591736</v>
          </cell>
          <cell r="U57">
            <v>1.0430228634950656</v>
          </cell>
          <cell r="V57">
            <v>1.0432278079613497</v>
          </cell>
          <cell r="W57">
            <v>0.99101824128745364</v>
          </cell>
          <cell r="X57">
            <v>1.0309892312617293</v>
          </cell>
          <cell r="Y57">
            <v>1.0419207604574878</v>
          </cell>
          <cell r="Z57">
            <v>1.0268132251097162</v>
          </cell>
          <cell r="AA57">
            <v>1.0431300697140087</v>
          </cell>
          <cell r="AB57">
            <v>1.0508025863189212</v>
          </cell>
          <cell r="AC57">
            <v>1.0508612515377018</v>
          </cell>
          <cell r="AD57">
            <v>1.0434007868123998</v>
          </cell>
          <cell r="AE57">
            <v>1.0481337306887726</v>
          </cell>
          <cell r="AF57">
            <v>1.0133257499261463</v>
          </cell>
          <cell r="AG57">
            <v>1.0519536321657961</v>
          </cell>
          <cell r="AH57">
            <v>1.0536853342273504</v>
          </cell>
          <cell r="AI57">
            <v>1.0481233933326302</v>
          </cell>
          <cell r="AJ57">
            <v>1.0311998750390503</v>
          </cell>
          <cell r="AK57">
            <v>1.0490859335568214</v>
          </cell>
          <cell r="AL57">
            <v>1.0492427552328298</v>
          </cell>
          <cell r="AM57">
            <v>1.0397382712974848</v>
          </cell>
          <cell r="AN57">
            <v>1.0439812077286361</v>
          </cell>
          <cell r="AO57">
            <v>1.0436691957181659</v>
          </cell>
          <cell r="AP57">
            <v>1.0446846051161307</v>
          </cell>
          <cell r="AQ57">
            <v>1.0370545106207025</v>
          </cell>
          <cell r="AR57">
            <v>1.050654737755335</v>
          </cell>
          <cell r="AS57">
            <v>1.052037039723686</v>
          </cell>
          <cell r="AT57">
            <v>1.0455447937832638</v>
          </cell>
          <cell r="AU57">
            <v>1.0230253779384797</v>
          </cell>
          <cell r="AV57">
            <v>1.0288213102006214</v>
          </cell>
          <cell r="AW57">
            <v>1.0295961474626687</v>
          </cell>
          <cell r="AX57">
            <v>1.0471646269243471</v>
          </cell>
          <cell r="AY57">
            <v>1.0271882080050359</v>
          </cell>
          <cell r="AZ57">
            <v>0.8410526420331812</v>
          </cell>
          <cell r="BA57">
            <v>1.0534236670420585</v>
          </cell>
          <cell r="BB57">
            <v>1.0716460029875763</v>
          </cell>
          <cell r="BC57">
            <v>1.0366944385535177</v>
          </cell>
          <cell r="BD57">
            <v>1.0349283986636171</v>
          </cell>
          <cell r="BE57">
            <v>1.0358480329470965</v>
          </cell>
          <cell r="BF57">
            <v>1.034172185375724</v>
          </cell>
          <cell r="BG57">
            <v>1.0466694277513995</v>
          </cell>
          <cell r="BH57">
            <v>1.0292497594917367</v>
          </cell>
          <cell r="BI57">
            <v>1.0456182213960394</v>
          </cell>
          <cell r="BJ57">
            <v>1.0294834661285799</v>
          </cell>
          <cell r="BK57">
            <v>1</v>
          </cell>
          <cell r="BL57">
            <v>1.0445060054985862</v>
          </cell>
          <cell r="BM57">
            <v>1.0374246837984538</v>
          </cell>
          <cell r="BN57">
            <v>1.0423002129956813</v>
          </cell>
          <cell r="BO57">
            <v>1.0319894372386209</v>
          </cell>
          <cell r="BP57">
            <v>1.043966661075163</v>
          </cell>
          <cell r="BQ57">
            <v>1.0415328295874569</v>
          </cell>
          <cell r="BR57">
            <v>1.0411491971616762</v>
          </cell>
          <cell r="BS57">
            <v>1.0030985351405042</v>
          </cell>
          <cell r="BT57">
            <v>0.98024031471552375</v>
          </cell>
          <cell r="BU57">
            <v>1.0532618476894362</v>
          </cell>
          <cell r="BV57">
            <v>1.0501969730604996</v>
          </cell>
          <cell r="BW57">
            <v>1.0546803661776163</v>
          </cell>
          <cell r="BX57">
            <v>1.0521819585357057</v>
          </cell>
          <cell r="BY57">
            <v>1.0551370517307068</v>
          </cell>
          <cell r="BZ57">
            <v>1.0521754667192296</v>
          </cell>
          <cell r="CA57">
            <v>1.0507375131596992</v>
          </cell>
          <cell r="CB57">
            <v>1.0427151748061734</v>
          </cell>
          <cell r="CC57">
            <v>1.0465761042163308</v>
          </cell>
          <cell r="CD57">
            <v>1.04216811996237</v>
          </cell>
          <cell r="CE57">
            <v>1.0471716801683091</v>
          </cell>
          <cell r="CF57">
            <v>1.0477754613611525</v>
          </cell>
          <cell r="CG57">
            <v>1.0512395256052049</v>
          </cell>
          <cell r="CH57">
            <v>1.0513150788770915</v>
          </cell>
          <cell r="CI57">
            <v>1.0532617909139845</v>
          </cell>
          <cell r="CJ57">
            <v>1.0310497701872128</v>
          </cell>
          <cell r="CK57">
            <v>1.023911868545738</v>
          </cell>
          <cell r="CL57">
            <v>1.045429823020964</v>
          </cell>
          <cell r="CM57">
            <v>1.040337288945016</v>
          </cell>
        </row>
        <row r="58">
          <cell r="A58">
            <v>1997</v>
          </cell>
          <cell r="B58">
            <v>1.0070665073783991</v>
          </cell>
          <cell r="C58">
            <v>1.0062696962705242</v>
          </cell>
          <cell r="D58">
            <v>1.0119185563565432</v>
          </cell>
          <cell r="E58">
            <v>1.0300168375796652</v>
          </cell>
          <cell r="F58">
            <v>1.0283988605491252</v>
          </cell>
          <cell r="G58">
            <v>1.0062388946258143</v>
          </cell>
          <cell r="H58">
            <v>1.0177343707328697</v>
          </cell>
          <cell r="I58">
            <v>0.99825373752387758</v>
          </cell>
          <cell r="J58">
            <v>1.0336725469636709</v>
          </cell>
          <cell r="K58">
            <v>1.019532398800107</v>
          </cell>
          <cell r="L58">
            <v>1.0231795692360954</v>
          </cell>
          <cell r="M58">
            <v>1.0302347927805708</v>
          </cell>
          <cell r="N58">
            <v>0.98156865089953005</v>
          </cell>
          <cell r="O58">
            <v>1.0361747261751124</v>
          </cell>
          <cell r="P58">
            <v>1.0362438888708072</v>
          </cell>
          <cell r="Q58">
            <v>1.0339108203561018</v>
          </cell>
          <cell r="R58">
            <v>1.0351343983009944</v>
          </cell>
          <cell r="S58">
            <v>1.0328552998098302</v>
          </cell>
          <cell r="T58">
            <v>1.0369162241333529</v>
          </cell>
          <cell r="U58">
            <v>1.0343206397056692</v>
          </cell>
          <cell r="V58">
            <v>1.0283726343930311</v>
          </cell>
          <cell r="W58">
            <v>0.97414719993715015</v>
          </cell>
          <cell r="X58">
            <v>1.0141283488761268</v>
          </cell>
          <cell r="Y58">
            <v>1.0269415672136286</v>
          </cell>
          <cell r="Z58">
            <v>1.0074600752292766</v>
          </cell>
          <cell r="AA58">
            <v>1.0331960471058281</v>
          </cell>
          <cell r="AB58">
            <v>1.0364288445514134</v>
          </cell>
          <cell r="AC58">
            <v>1.0381407578691115</v>
          </cell>
          <cell r="AD58">
            <v>1.0330254350200871</v>
          </cell>
          <cell r="AE58">
            <v>1.033509618621778</v>
          </cell>
          <cell r="AF58">
            <v>1.0110106086602315</v>
          </cell>
          <cell r="AG58">
            <v>1.0374780409093773</v>
          </cell>
          <cell r="AH58">
            <v>1.0400442352582415</v>
          </cell>
          <cell r="AI58">
            <v>1.0322990449184128</v>
          </cell>
          <cell r="AJ58">
            <v>1.0164529279944468</v>
          </cell>
          <cell r="AK58">
            <v>1.0339358808478785</v>
          </cell>
          <cell r="AL58">
            <v>1.0362988524030508</v>
          </cell>
          <cell r="AM58">
            <v>1.0241266991652958</v>
          </cell>
          <cell r="AN58">
            <v>1.0289235358925091</v>
          </cell>
          <cell r="AO58">
            <v>1.0287465036645616</v>
          </cell>
          <cell r="AP58">
            <v>1.0297425018455841</v>
          </cell>
          <cell r="AQ58">
            <v>1.0241985703142431</v>
          </cell>
          <cell r="AR58">
            <v>1.0372032519283405</v>
          </cell>
          <cell r="AS58">
            <v>1.0382521914730529</v>
          </cell>
          <cell r="AT58">
            <v>1.0337085570130702</v>
          </cell>
          <cell r="AU58">
            <v>1.0186316015186232</v>
          </cell>
          <cell r="AV58">
            <v>1.0186260074841356</v>
          </cell>
          <cell r="AW58">
            <v>1.0110237039533632</v>
          </cell>
          <cell r="AX58">
            <v>1.0316751471850134</v>
          </cell>
          <cell r="AY58">
            <v>1.0120785152955869</v>
          </cell>
          <cell r="AZ58">
            <v>0.89027173636894041</v>
          </cell>
          <cell r="BA58">
            <v>1.0353062500000001</v>
          </cell>
          <cell r="BB58">
            <v>1.0472110428888899</v>
          </cell>
          <cell r="BC58">
            <v>1.0254758245987403</v>
          </cell>
          <cell r="BD58">
            <v>1.0212591278841678</v>
          </cell>
          <cell r="BE58">
            <v>1.021235089908666</v>
          </cell>
          <cell r="BF58">
            <v>1.0230223257409712</v>
          </cell>
          <cell r="BG58">
            <v>1.0336725469636709</v>
          </cell>
          <cell r="BH58">
            <v>1.019532398800107</v>
          </cell>
          <cell r="BI58">
            <v>1.0300989313956241</v>
          </cell>
          <cell r="BJ58">
            <v>1.020026700765946</v>
          </cell>
          <cell r="BK58">
            <v>1</v>
          </cell>
          <cell r="BL58">
            <v>1.0327106306383624</v>
          </cell>
          <cell r="BM58">
            <v>1.0265175032230049</v>
          </cell>
          <cell r="BN58">
            <v>1.0320140346899536</v>
          </cell>
          <cell r="BO58">
            <v>1.0203748421824985</v>
          </cell>
          <cell r="BP58">
            <v>1.0315301890306792</v>
          </cell>
          <cell r="BQ58">
            <v>1.030314648959451</v>
          </cell>
          <cell r="BR58">
            <v>1.0312203284328259</v>
          </cell>
          <cell r="BS58">
            <v>1.0011371895519885</v>
          </cell>
          <cell r="BT58">
            <v>0.98683616455781509</v>
          </cell>
          <cell r="BU58">
            <v>1.0406495280846177</v>
          </cell>
          <cell r="BV58">
            <v>1.0382626756407711</v>
          </cell>
          <cell r="BW58">
            <v>1.0407660929154825</v>
          </cell>
          <cell r="BX58">
            <v>1.0383576111734369</v>
          </cell>
          <cell r="BY58">
            <v>1.0409629118004546</v>
          </cell>
          <cell r="BZ58">
            <v>1.0383989924793449</v>
          </cell>
          <cell r="CA58">
            <v>1.0369276314572247</v>
          </cell>
          <cell r="CB58">
            <v>1.0329164530102177</v>
          </cell>
          <cell r="CC58">
            <v>1.0359744012466965</v>
          </cell>
          <cell r="CD58">
            <v>1.0308968511955776</v>
          </cell>
          <cell r="CE58">
            <v>1.0356857100137389</v>
          </cell>
          <cell r="CF58">
            <v>1.0361488695246721</v>
          </cell>
          <cell r="CG58">
            <v>1.0379212965627973</v>
          </cell>
          <cell r="CH58">
            <v>1.0376442204117133</v>
          </cell>
          <cell r="CI58">
            <v>1.0391838158711368</v>
          </cell>
          <cell r="CJ58">
            <v>1.0213048732016357</v>
          </cell>
          <cell r="CK58">
            <v>1.0189782277977915</v>
          </cell>
          <cell r="CL58">
            <v>1.0346207860555754</v>
          </cell>
          <cell r="CM58">
            <v>1.0309612967213508</v>
          </cell>
        </row>
        <row r="59">
          <cell r="A59">
            <v>1998</v>
          </cell>
          <cell r="B59">
            <v>1.0007064800000001</v>
          </cell>
          <cell r="C59">
            <v>1.00080641</v>
          </cell>
          <cell r="D59">
            <v>1.00118817</v>
          </cell>
          <cell r="E59">
            <v>1.00866218</v>
          </cell>
          <cell r="F59">
            <v>1.00222889</v>
          </cell>
          <cell r="G59">
            <v>0.99905032999999988</v>
          </cell>
          <cell r="H59">
            <v>1.00682261</v>
          </cell>
          <cell r="I59">
            <v>1.0118694399999999</v>
          </cell>
          <cell r="J59">
            <v>1.01501898</v>
          </cell>
          <cell r="K59">
            <v>1.00984512</v>
          </cell>
          <cell r="L59">
            <v>0.99564712</v>
          </cell>
          <cell r="M59">
            <v>1.0100365045919366</v>
          </cell>
          <cell r="N59">
            <v>0.98638743000000007</v>
          </cell>
          <cell r="O59">
            <v>1.01468493</v>
          </cell>
          <cell r="P59">
            <v>1.00918453</v>
          </cell>
          <cell r="Q59">
            <v>1.0157323599999999</v>
          </cell>
          <cell r="R59">
            <v>1.01325189</v>
          </cell>
          <cell r="S59">
            <v>1.01004443</v>
          </cell>
          <cell r="T59">
            <v>1.0243669900000001</v>
          </cell>
          <cell r="U59">
            <v>1.01174484</v>
          </cell>
          <cell r="V59">
            <v>0.99517007999999996</v>
          </cell>
          <cell r="W59">
            <v>0.97727961000000008</v>
          </cell>
          <cell r="X59">
            <v>1.0033004999999999</v>
          </cell>
          <cell r="Y59">
            <v>0.99456777000000007</v>
          </cell>
          <cell r="Z59">
            <v>0.99805447000000003</v>
          </cell>
          <cell r="AA59">
            <v>1.0036182499999999</v>
          </cell>
          <cell r="AB59">
            <v>1.0136761999999999</v>
          </cell>
          <cell r="AC59">
            <v>1.0193488900000001</v>
          </cell>
          <cell r="AD59">
            <v>1.01045524</v>
          </cell>
          <cell r="AE59">
            <v>1.0138056099999999</v>
          </cell>
          <cell r="AF59">
            <v>1.0032832</v>
          </cell>
          <cell r="AG59">
            <v>1.01989146</v>
          </cell>
          <cell r="AH59">
            <v>1.03081947</v>
          </cell>
          <cell r="AI59">
            <v>1.01415075</v>
          </cell>
          <cell r="AJ59">
            <v>0.98545249000000001</v>
          </cell>
          <cell r="AK59">
            <v>1.0131724499999999</v>
          </cell>
          <cell r="AL59">
            <v>1.01822119</v>
          </cell>
          <cell r="AM59">
            <v>1.01050127</v>
          </cell>
          <cell r="AN59">
            <v>1.0079431299999999</v>
          </cell>
          <cell r="AO59">
            <v>1.0083365900000001</v>
          </cell>
          <cell r="AP59">
            <v>1.00885983</v>
          </cell>
          <cell r="AQ59">
            <v>1.0205055300000001</v>
          </cell>
          <cell r="AR59">
            <v>1.0230236399999999</v>
          </cell>
          <cell r="AS59">
            <v>1.0257622500000001</v>
          </cell>
          <cell r="AT59">
            <v>1.0066105599999999</v>
          </cell>
          <cell r="AU59">
            <v>1.00398228</v>
          </cell>
          <cell r="AV59">
            <v>1.0077519399999999</v>
          </cell>
          <cell r="AW59">
            <v>0.99900990000000001</v>
          </cell>
          <cell r="AX59">
            <v>1.0153805199999999</v>
          </cell>
          <cell r="AY59">
            <v>0.98949879000000007</v>
          </cell>
          <cell r="AZ59">
            <v>0.92824600999999995</v>
          </cell>
          <cell r="BA59">
            <v>1.0175000000000001</v>
          </cell>
          <cell r="BB59">
            <v>1.0233333</v>
          </cell>
          <cell r="BC59">
            <v>1.0109404799999999</v>
          </cell>
          <cell r="BD59">
            <v>1.0064606899999999</v>
          </cell>
          <cell r="BE59">
            <v>1.00754488</v>
          </cell>
          <cell r="BF59">
            <v>1.0076220499999999</v>
          </cell>
          <cell r="BG59">
            <v>1.01501898</v>
          </cell>
          <cell r="BH59">
            <v>1.00984512</v>
          </cell>
          <cell r="BI59">
            <v>1.0127003999999999</v>
          </cell>
          <cell r="BJ59">
            <v>1.01074219</v>
          </cell>
          <cell r="BK59">
            <v>1</v>
          </cell>
          <cell r="BL59">
            <v>1.0116495299999999</v>
          </cell>
          <cell r="BM59">
            <v>1.0008524700000001</v>
          </cell>
          <cell r="BN59">
            <v>1.0151584899999999</v>
          </cell>
          <cell r="BO59">
            <v>1.0049557099999999</v>
          </cell>
          <cell r="BP59">
            <v>1.00924379</v>
          </cell>
          <cell r="BQ59">
            <v>1.0073203500000001</v>
          </cell>
          <cell r="BR59">
            <v>1.01027658</v>
          </cell>
          <cell r="BS59">
            <v>1.00601202</v>
          </cell>
          <cell r="BT59">
            <v>0.98821302</v>
          </cell>
          <cell r="BU59">
            <v>1.02037394</v>
          </cell>
          <cell r="BV59">
            <v>1.02381941</v>
          </cell>
          <cell r="BW59">
            <v>1.0239365</v>
          </cell>
          <cell r="BX59">
            <v>1.0264967899999999</v>
          </cell>
          <cell r="BY59">
            <v>1.02201209</v>
          </cell>
          <cell r="BZ59">
            <v>1.02067993</v>
          </cell>
          <cell r="CA59">
            <v>1.02169869</v>
          </cell>
          <cell r="CB59">
            <v>1.0128357800000001</v>
          </cell>
          <cell r="CC59">
            <v>1.0145762700000001</v>
          </cell>
          <cell r="CD59">
            <v>1.0119102799999999</v>
          </cell>
          <cell r="CE59">
            <v>1.0175126800000001</v>
          </cell>
          <cell r="CF59">
            <v>1.0175126800000001</v>
          </cell>
          <cell r="CG59">
            <v>1.0233198100000001</v>
          </cell>
          <cell r="CH59">
            <v>1.0294148999999999</v>
          </cell>
          <cell r="CI59">
            <v>1.0335406600000001</v>
          </cell>
          <cell r="CJ59">
            <v>1.00543556</v>
          </cell>
          <cell r="CK59">
            <v>1.0056087517183905</v>
          </cell>
          <cell r="CL59">
            <v>1.01532402</v>
          </cell>
          <cell r="CM59">
            <v>1.0133716718617651</v>
          </cell>
        </row>
        <row r="60">
          <cell r="A60">
            <v>1999</v>
          </cell>
          <cell r="B60">
            <v>1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1</v>
          </cell>
          <cell r="H60">
            <v>1</v>
          </cell>
          <cell r="I60">
            <v>1</v>
          </cell>
          <cell r="J60">
            <v>1</v>
          </cell>
          <cell r="K60">
            <v>1</v>
          </cell>
          <cell r="L60">
            <v>1</v>
          </cell>
          <cell r="M60">
            <v>1</v>
          </cell>
          <cell r="N60">
            <v>1</v>
          </cell>
          <cell r="O60">
            <v>1</v>
          </cell>
          <cell r="P60">
            <v>1</v>
          </cell>
          <cell r="Q60">
            <v>1</v>
          </cell>
          <cell r="R60">
            <v>1</v>
          </cell>
          <cell r="S60">
            <v>1</v>
          </cell>
          <cell r="T60">
            <v>1</v>
          </cell>
          <cell r="U60">
            <v>1</v>
          </cell>
          <cell r="V60">
            <v>1</v>
          </cell>
          <cell r="W60">
            <v>1</v>
          </cell>
          <cell r="X60">
            <v>1</v>
          </cell>
          <cell r="Y60">
            <v>1</v>
          </cell>
          <cell r="Z60">
            <v>1</v>
          </cell>
          <cell r="AA60">
            <v>1</v>
          </cell>
          <cell r="AB60">
            <v>1</v>
          </cell>
          <cell r="AC60">
            <v>1</v>
          </cell>
          <cell r="AD60">
            <v>1</v>
          </cell>
          <cell r="AE60">
            <v>1</v>
          </cell>
          <cell r="AF60">
            <v>1</v>
          </cell>
          <cell r="AG60">
            <v>1</v>
          </cell>
          <cell r="AH60">
            <v>1</v>
          </cell>
          <cell r="AI60">
            <v>1</v>
          </cell>
          <cell r="AJ60">
            <v>1</v>
          </cell>
          <cell r="AK60">
            <v>1</v>
          </cell>
          <cell r="AL60">
            <v>1</v>
          </cell>
          <cell r="AM60">
            <v>1</v>
          </cell>
          <cell r="AN60">
            <v>1</v>
          </cell>
          <cell r="AO60">
            <v>1</v>
          </cell>
          <cell r="AP60">
            <v>1</v>
          </cell>
          <cell r="AQ60">
            <v>1</v>
          </cell>
          <cell r="AR60">
            <v>1</v>
          </cell>
          <cell r="AS60">
            <v>1</v>
          </cell>
          <cell r="AT60">
            <v>1</v>
          </cell>
          <cell r="AU60">
            <v>1</v>
          </cell>
          <cell r="AV60">
            <v>1</v>
          </cell>
          <cell r="AW60">
            <v>1</v>
          </cell>
          <cell r="AX60">
            <v>1</v>
          </cell>
          <cell r="AY60">
            <v>1</v>
          </cell>
          <cell r="AZ60">
            <v>1</v>
          </cell>
          <cell r="BA60">
            <v>1</v>
          </cell>
          <cell r="BB60">
            <v>1</v>
          </cell>
          <cell r="BC60">
            <v>1</v>
          </cell>
          <cell r="BD60">
            <v>1</v>
          </cell>
          <cell r="BE60">
            <v>1</v>
          </cell>
          <cell r="BF60">
            <v>1</v>
          </cell>
          <cell r="BG60">
            <v>1</v>
          </cell>
          <cell r="BH60">
            <v>1</v>
          </cell>
          <cell r="BI60">
            <v>1</v>
          </cell>
          <cell r="BJ60">
            <v>1</v>
          </cell>
          <cell r="BK60">
            <v>1</v>
          </cell>
          <cell r="BL60">
            <v>1</v>
          </cell>
          <cell r="BM60">
            <v>1</v>
          </cell>
          <cell r="BN60">
            <v>1</v>
          </cell>
          <cell r="BO60">
            <v>1</v>
          </cell>
          <cell r="BP60">
            <v>1</v>
          </cell>
          <cell r="BQ60">
            <v>1</v>
          </cell>
          <cell r="BR60">
            <v>1</v>
          </cell>
          <cell r="BS60">
            <v>1</v>
          </cell>
          <cell r="BT60">
            <v>1</v>
          </cell>
          <cell r="BU60">
            <v>1</v>
          </cell>
          <cell r="BV60">
            <v>1</v>
          </cell>
          <cell r="BW60">
            <v>1</v>
          </cell>
          <cell r="BX60">
            <v>1</v>
          </cell>
          <cell r="BY60">
            <v>1</v>
          </cell>
          <cell r="BZ60">
            <v>1</v>
          </cell>
          <cell r="CA60">
            <v>1</v>
          </cell>
          <cell r="CB60">
            <v>1</v>
          </cell>
          <cell r="CC60">
            <v>1</v>
          </cell>
          <cell r="CD60">
            <v>1</v>
          </cell>
          <cell r="CE60">
            <v>1</v>
          </cell>
          <cell r="CF60">
            <v>1</v>
          </cell>
          <cell r="CG60">
            <v>1</v>
          </cell>
          <cell r="CH60">
            <v>1</v>
          </cell>
          <cell r="CI60">
            <v>1</v>
          </cell>
          <cell r="CJ60">
            <v>1</v>
          </cell>
          <cell r="CK60">
            <v>1</v>
          </cell>
          <cell r="CL60">
            <v>1</v>
          </cell>
          <cell r="CM60">
            <v>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emf"/><Relationship Id="rId3" Type="http://schemas.openxmlformats.org/officeDocument/2006/relationships/drawing" Target="../drawings/drawing2.xml"/><Relationship Id="rId7" Type="http://schemas.openxmlformats.org/officeDocument/2006/relationships/oleObject" Target="../embeddings/oleObject2.bin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2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8"/>
  <dimension ref="B1:K45"/>
  <sheetViews>
    <sheetView showGridLines="0" tabSelected="1" zoomScaleNormal="100" workbookViewId="0">
      <selection activeCell="I37" sqref="I37:K37"/>
    </sheetView>
  </sheetViews>
  <sheetFormatPr baseColWidth="10" defaultColWidth="11.42578125" defaultRowHeight="12.75"/>
  <cols>
    <col min="1" max="1" width="4.85546875" style="83" customWidth="1"/>
    <col min="2" max="2" width="47.85546875" style="83" bestFit="1" customWidth="1"/>
    <col min="3" max="3" width="24.5703125" style="83" customWidth="1"/>
    <col min="4" max="4" width="18.5703125" style="83" bestFit="1" customWidth="1"/>
    <col min="5" max="5" width="1.7109375" style="83" customWidth="1"/>
    <col min="6" max="8" width="11.42578125" style="83" customWidth="1"/>
    <col min="9" max="9" width="24" style="83" hidden="1" customWidth="1"/>
    <col min="10" max="10" width="52.7109375" style="83" hidden="1" customWidth="1"/>
    <col min="11" max="12" width="12.85546875" style="83" customWidth="1"/>
    <col min="13" max="16384" width="11.42578125" style="83"/>
  </cols>
  <sheetData>
    <row r="1" spans="2:10" ht="51.75" customHeight="1">
      <c r="E1" s="84"/>
    </row>
    <row r="2" spans="2:10" ht="26.25">
      <c r="B2" s="131" t="s">
        <v>56</v>
      </c>
      <c r="C2" s="131"/>
      <c r="D2" s="131"/>
    </row>
    <row r="3" spans="2:10">
      <c r="B3" s="130" t="s">
        <v>109</v>
      </c>
      <c r="C3" s="130"/>
      <c r="D3" s="130"/>
    </row>
    <row r="4" spans="2:10">
      <c r="B4" s="130" t="s">
        <v>79</v>
      </c>
      <c r="C4" s="130"/>
      <c r="D4" s="130"/>
    </row>
    <row r="6" spans="2:10">
      <c r="B6" s="85"/>
      <c r="C6" s="85"/>
      <c r="D6" s="86"/>
    </row>
    <row r="7" spans="2:10">
      <c r="B7" s="87" t="s">
        <v>49</v>
      </c>
      <c r="C7" s="87"/>
      <c r="D7" s="86"/>
    </row>
    <row r="8" spans="2:10" ht="23.25" customHeight="1">
      <c r="B8" s="132" t="s">
        <v>50</v>
      </c>
      <c r="C8" s="132"/>
    </row>
    <row r="9" spans="2:10" ht="23.25" customHeight="1">
      <c r="B9" s="132" t="s">
        <v>51</v>
      </c>
      <c r="C9" s="132"/>
    </row>
    <row r="10" spans="2:10" ht="23.25" customHeight="1">
      <c r="B10" s="132" t="s">
        <v>52</v>
      </c>
      <c r="C10" s="132"/>
    </row>
    <row r="11" spans="2:10">
      <c r="J11" s="88" t="s">
        <v>96</v>
      </c>
    </row>
    <row r="12" spans="2:10">
      <c r="B12" s="89" t="s">
        <v>67</v>
      </c>
      <c r="D12" s="90">
        <v>25</v>
      </c>
      <c r="J12" s="91" t="s">
        <v>102</v>
      </c>
    </row>
    <row r="13" spans="2:10">
      <c r="B13" s="92"/>
      <c r="J13" s="91" t="s">
        <v>100</v>
      </c>
    </row>
    <row r="14" spans="2:10">
      <c r="B14" s="92" t="s">
        <v>77</v>
      </c>
      <c r="D14" s="90">
        <v>25</v>
      </c>
      <c r="J14" s="91" t="s">
        <v>101</v>
      </c>
    </row>
    <row r="15" spans="2:10">
      <c r="B15" s="92"/>
    </row>
    <row r="16" spans="2:10">
      <c r="B16" s="89" t="s">
        <v>76</v>
      </c>
      <c r="D16" s="93">
        <v>22000</v>
      </c>
      <c r="J16" s="88" t="s">
        <v>103</v>
      </c>
    </row>
    <row r="17" spans="2:10">
      <c r="B17" s="92"/>
      <c r="J17" s="91" t="s">
        <v>104</v>
      </c>
    </row>
    <row r="18" spans="2:10">
      <c r="B18" s="89" t="s">
        <v>57</v>
      </c>
      <c r="D18" s="94">
        <f>IF(D14&lt;=0,D16/D12,D16/D14)</f>
        <v>880</v>
      </c>
      <c r="J18" s="91" t="s">
        <v>105</v>
      </c>
    </row>
    <row r="19" spans="2:10">
      <c r="B19" s="92"/>
      <c r="J19" s="83" t="s">
        <v>106</v>
      </c>
    </row>
    <row r="20" spans="2:10">
      <c r="B20" s="92" t="s">
        <v>78</v>
      </c>
      <c r="D20" s="95" t="s">
        <v>105</v>
      </c>
    </row>
    <row r="21" spans="2:10">
      <c r="B21" s="96"/>
      <c r="C21" s="96"/>
      <c r="D21" s="96"/>
    </row>
    <row r="23" spans="2:10">
      <c r="B23" s="136" t="s">
        <v>53</v>
      </c>
      <c r="C23" s="136"/>
      <c r="D23" s="136"/>
    </row>
    <row r="24" spans="2:10">
      <c r="B24" s="97"/>
      <c r="C24" s="98"/>
      <c r="D24" s="97"/>
      <c r="I24" s="88" t="s">
        <v>97</v>
      </c>
    </row>
    <row r="25" spans="2:10">
      <c r="B25" s="91" t="str">
        <f>IF(D20="SLP","","Leistungsentgelt (RLM)")</f>
        <v/>
      </c>
      <c r="C25" s="99" t="str">
        <f>IF(D20="SLP","",IF(D14&gt;0,ROUND(Preisblätter!E48/(1+((D14/Preisblätter!E49)^Preisblätter!E50))+Preisblätter!E47,Preisblätter!E48/(1+((D12/Preisblätter!E49)^Preisblätter!E50))+Preisblätter!E47),6))</f>
        <v/>
      </c>
      <c r="D25" s="100">
        <f>ROUND(IF(C25="","0",IF(D14="",D12*C25,D14*C25)),2)</f>
        <v>0</v>
      </c>
      <c r="F25" s="101"/>
      <c r="I25" s="91" t="s">
        <v>85</v>
      </c>
      <c r="J25" s="91" t="s">
        <v>61</v>
      </c>
    </row>
    <row r="26" spans="2:10">
      <c r="B26" s="91" t="str">
        <f>IF(D20="SLP","Arbeitsentgelt (SLP)","Arbeitsentgelt (RLM)")</f>
        <v>Arbeitsentgelt (SLP)</v>
      </c>
      <c r="C26" s="102">
        <f>ROUND(IF(D20="RLM",Preisblätter!E31/(1+((D16/Preisblätter!E32)^Preisblätter!E33))+Preisblätter!E30,VLOOKUP(D16,Preisblätter!B13:D18,3,1)),6)</f>
        <v>1.6248</v>
      </c>
      <c r="D26" s="100">
        <f>D16*C26/100</f>
        <v>357.45599999999996</v>
      </c>
      <c r="I26" s="91" t="s">
        <v>86</v>
      </c>
      <c r="J26" s="91" t="s">
        <v>80</v>
      </c>
    </row>
    <row r="27" spans="2:10">
      <c r="B27" s="91" t="str">
        <f>IF(D20="RLM","","Grundpreis (SLP)")</f>
        <v>Grundpreis (SLP)</v>
      </c>
      <c r="C27" s="91"/>
      <c r="D27" s="103">
        <f>IF(D20="RLM","",VLOOKUP(D16,Preisblätter!B13:E18,4,1))</f>
        <v>30</v>
      </c>
      <c r="I27" s="91" t="s">
        <v>88</v>
      </c>
      <c r="J27" s="91" t="s">
        <v>81</v>
      </c>
    </row>
    <row r="28" spans="2:10">
      <c r="B28" s="104"/>
      <c r="C28" s="96"/>
      <c r="D28" s="96"/>
      <c r="I28" s="91" t="s">
        <v>58</v>
      </c>
      <c r="J28" s="91" t="s">
        <v>62</v>
      </c>
    </row>
    <row r="29" spans="2:10">
      <c r="B29" s="105" t="s">
        <v>64</v>
      </c>
      <c r="C29" s="105"/>
      <c r="D29" s="106">
        <f>SUM(D25:D27)</f>
        <v>387.45599999999996</v>
      </c>
      <c r="I29" s="91" t="s">
        <v>59</v>
      </c>
    </row>
    <row r="30" spans="2:10">
      <c r="B30" s="96"/>
      <c r="C30" s="96"/>
      <c r="I30" s="107" t="s">
        <v>60</v>
      </c>
    </row>
    <row r="31" spans="2:10">
      <c r="B31" s="135" t="s">
        <v>93</v>
      </c>
      <c r="C31" s="135"/>
      <c r="I31" s="107" t="s">
        <v>87</v>
      </c>
    </row>
    <row r="32" spans="2:10">
      <c r="I32" s="91" t="s">
        <v>99</v>
      </c>
    </row>
    <row r="33" spans="2:11">
      <c r="B33" s="108" t="s">
        <v>75</v>
      </c>
      <c r="C33" s="109" t="s">
        <v>85</v>
      </c>
      <c r="D33" s="103">
        <f>IF(C33="G 4 - G 6",Preisblätter!D65,IF(C33="G 10",Preisblätter!D66,IF(C33="G 16 - G 25",Preisblätter!D67,IF(C33="G 40 - G 65",Preisblätter!D68,IF(C33="G 100",Preisblätter!D69,IF(C33="G 160",Preisblätter!D70,IF(C33="&gt; = G 250",Preisblätter!D71,IF(C33="Dritter Messstellenbetreiber",Preisblätter!D72,""))))))))</f>
        <v>27.59</v>
      </c>
      <c r="H33" s="110"/>
      <c r="I33" s="133"/>
      <c r="J33" s="134"/>
      <c r="K33" s="134"/>
    </row>
    <row r="34" spans="2:11">
      <c r="B34" s="111" t="s">
        <v>102</v>
      </c>
      <c r="C34" s="107"/>
      <c r="D34" s="112" t="str">
        <f>IF(B34=J12,"",IF(B34=J14,Preisblätter!D77,Preisblätter!D75))</f>
        <v/>
      </c>
      <c r="H34" s="110"/>
      <c r="I34" s="110"/>
      <c r="J34" s="113"/>
      <c r="K34" s="110"/>
    </row>
    <row r="35" spans="2:11">
      <c r="B35" s="114" t="s">
        <v>74</v>
      </c>
      <c r="C35" s="111" t="s">
        <v>62</v>
      </c>
      <c r="D35" s="103">
        <f>IF(D20="RLM",Preisblätter!D90,IF(C35="monatlich",Preisblätter!D88,IF(C35="jährlich",Preisblätter!D82,IF(C35="vierteljährlich",Preisblätter!D86,IF(C35="halbjährlich",Preisblätter!D84,"")))))</f>
        <v>3.4</v>
      </c>
      <c r="H35" s="110"/>
      <c r="I35" s="110"/>
      <c r="J35" s="113"/>
      <c r="K35" s="115"/>
    </row>
    <row r="36" spans="2:11" ht="12.75" customHeight="1">
      <c r="B36" s="96"/>
      <c r="C36" s="96"/>
      <c r="D36" s="96"/>
      <c r="H36" s="110"/>
      <c r="I36" s="113"/>
      <c r="J36" s="113"/>
      <c r="K36" s="115"/>
    </row>
    <row r="37" spans="2:11">
      <c r="B37" s="116" t="s">
        <v>65</v>
      </c>
      <c r="C37" s="117"/>
      <c r="D37" s="106">
        <f>SUM(D33:D35)</f>
        <v>30.99</v>
      </c>
      <c r="H37" s="110"/>
      <c r="I37" s="133"/>
      <c r="J37" s="134"/>
      <c r="K37" s="134"/>
    </row>
    <row r="38" spans="2:11">
      <c r="B38" s="96"/>
      <c r="C38" s="96"/>
      <c r="H38" s="110"/>
      <c r="I38" s="113"/>
      <c r="J38" s="110"/>
      <c r="K38" s="118"/>
    </row>
    <row r="39" spans="2:11">
      <c r="B39" s="119"/>
      <c r="C39" s="96"/>
      <c r="D39" s="120"/>
      <c r="H39" s="110"/>
      <c r="I39" s="113"/>
      <c r="J39" s="110"/>
      <c r="K39" s="118"/>
    </row>
    <row r="40" spans="2:11" ht="18">
      <c r="B40" s="121" t="s">
        <v>63</v>
      </c>
      <c r="C40" s="122"/>
      <c r="D40" s="123">
        <f>D29+D37</f>
        <v>418.44599999999997</v>
      </c>
      <c r="F40" s="101"/>
      <c r="G40" s="101"/>
      <c r="H40" s="110"/>
      <c r="I40" s="124"/>
      <c r="J40" s="110"/>
      <c r="K40" s="118"/>
    </row>
    <row r="41" spans="2:11" ht="12.75" customHeight="1">
      <c r="B41" s="125"/>
      <c r="C41" s="126"/>
      <c r="D41" s="127"/>
      <c r="F41" s="101"/>
      <c r="G41" s="101"/>
      <c r="H41" s="128"/>
      <c r="I41" s="128"/>
      <c r="J41" s="110"/>
      <c r="K41" s="118"/>
    </row>
    <row r="42" spans="2:11" ht="18">
      <c r="C42" s="122" t="s">
        <v>107</v>
      </c>
      <c r="D42" s="123">
        <f>D40/12</f>
        <v>34.8705</v>
      </c>
    </row>
    <row r="43" spans="2:11">
      <c r="B43" s="129" t="s">
        <v>98</v>
      </c>
    </row>
    <row r="44" spans="2:11">
      <c r="B44" s="129" t="s">
        <v>94</v>
      </c>
    </row>
    <row r="45" spans="2:11">
      <c r="B45" s="129" t="s">
        <v>95</v>
      </c>
    </row>
  </sheetData>
  <customSheetViews>
    <customSheetView guid="{1546C859-A8B3-4310-ABB2-56FB725ACF8B}" scale="60" showPageBreaks="1" showGridLines="0" showRowCol="0" outlineSymbols="0" printArea="1" hiddenRows="1" hiddenColumns="1" view="pageBreakPreview">
      <selection activeCell="B2" sqref="B2:D2"/>
      <pageMargins left="0.98425196850393704" right="0.19685039370078741" top="0.78740157480314965" bottom="0.78740157480314965" header="0.43307086614173229" footer="0.43307086614173229"/>
      <pageSetup paperSize="9" orientation="portrait" r:id="rId1"/>
      <headerFooter alignWithMargins="0">
        <oddFooter>&amp;C&amp;8Berechnung vom &amp;D &amp;T</oddFooter>
      </headerFooter>
    </customSheetView>
  </customSheetViews>
  <mergeCells count="10">
    <mergeCell ref="B4:D4"/>
    <mergeCell ref="B2:D2"/>
    <mergeCell ref="B8:C8"/>
    <mergeCell ref="I37:K37"/>
    <mergeCell ref="B31:C31"/>
    <mergeCell ref="I33:K33"/>
    <mergeCell ref="B23:D23"/>
    <mergeCell ref="B9:C9"/>
    <mergeCell ref="B10:C10"/>
    <mergeCell ref="B3:D3"/>
  </mergeCells>
  <phoneticPr fontId="9" type="noConversion"/>
  <dataValidations count="5">
    <dataValidation type="list" allowBlank="1" showInputMessage="1" showErrorMessage="1" promptTitle="Auswahl der Zählergröße" sqref="C33">
      <formula1>$I$25:$I$32</formula1>
    </dataValidation>
    <dataValidation type="list" allowBlank="1" showInputMessage="1" showErrorMessage="1" sqref="C35">
      <formula1>$J$25:$J$28</formula1>
    </dataValidation>
    <dataValidation allowBlank="1" showErrorMessage="1" sqref="C34"/>
    <dataValidation type="list" allowBlank="1" showInputMessage="1" showErrorMessage="1" sqref="B34">
      <formula1>$J$12:$J$14</formula1>
    </dataValidation>
    <dataValidation type="list" allowBlank="1" showInputMessage="1" showErrorMessage="1" sqref="D20">
      <formula1>$J$17:$J$18</formula1>
    </dataValidation>
  </dataValidations>
  <pageMargins left="0.59055118110236227" right="0" top="0.39370078740157483" bottom="0.39370078740157483" header="0.43307086614173229" footer="0.43307086614173229"/>
  <pageSetup paperSize="9" orientation="portrait" r:id="rId2"/>
  <headerFooter alignWithMargins="0">
    <oddFooter>&amp;C&amp;8Berechnung vom &amp;D &amp;T</oddFooter>
  </headerFooter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7">
    <pageSetUpPr fitToPage="1"/>
  </sheetPr>
  <dimension ref="A1:I121"/>
  <sheetViews>
    <sheetView showGridLines="0" zoomScale="190" zoomScaleNormal="190" workbookViewId="0">
      <selection activeCell="B62" sqref="B62"/>
    </sheetView>
  </sheetViews>
  <sheetFormatPr baseColWidth="10" defaultColWidth="11.42578125" defaultRowHeight="12.75" zeroHeight="1"/>
  <cols>
    <col min="1" max="1" width="2.42578125" style="65" customWidth="1"/>
    <col min="2" max="2" width="18.140625" style="64" customWidth="1"/>
    <col min="3" max="3" width="18.42578125" style="64" customWidth="1"/>
    <col min="4" max="4" width="16.7109375" style="64" customWidth="1"/>
    <col min="5" max="5" width="20.85546875" style="64" customWidth="1"/>
    <col min="6" max="6" width="7.5703125" style="64" customWidth="1"/>
    <col min="7" max="7" width="21.85546875" style="64" customWidth="1"/>
    <col min="8" max="8" width="14.28515625" style="64" customWidth="1"/>
    <col min="9" max="9" width="5.140625" style="64" customWidth="1"/>
    <col min="10" max="16384" width="11.42578125" style="65"/>
  </cols>
  <sheetData>
    <row r="1" spans="1:7" ht="23.25">
      <c r="A1" s="1"/>
      <c r="B1" s="2" t="s">
        <v>35</v>
      </c>
      <c r="C1" s="3"/>
      <c r="D1" s="3"/>
      <c r="E1" s="4"/>
      <c r="F1" s="5"/>
    </row>
    <row r="2" spans="1:7" ht="23.25">
      <c r="A2" s="6"/>
      <c r="B2" s="7" t="s">
        <v>90</v>
      </c>
      <c r="C2" s="8"/>
      <c r="D2" s="8"/>
      <c r="E2" s="9"/>
      <c r="F2" s="10"/>
    </row>
    <row r="3" spans="1:7">
      <c r="A3" s="6"/>
      <c r="B3" s="70" t="s">
        <v>108</v>
      </c>
      <c r="C3" s="9"/>
      <c r="D3" s="9"/>
      <c r="E3" s="9"/>
      <c r="F3" s="10"/>
    </row>
    <row r="4" spans="1:7" ht="12" customHeight="1">
      <c r="A4" s="6"/>
      <c r="B4" s="11"/>
      <c r="C4" s="9"/>
      <c r="D4" s="9"/>
      <c r="E4" s="9"/>
      <c r="F4" s="10"/>
    </row>
    <row r="5" spans="1:7" ht="39.75" customHeight="1">
      <c r="A5" s="6"/>
      <c r="B5" s="142" t="s">
        <v>91</v>
      </c>
      <c r="C5" s="143"/>
      <c r="D5" s="143"/>
      <c r="E5" s="143"/>
      <c r="F5" s="10"/>
    </row>
    <row r="6" spans="1:7">
      <c r="A6" s="6"/>
      <c r="B6" s="12"/>
      <c r="C6" s="9"/>
      <c r="D6" s="9"/>
      <c r="E6" s="9"/>
      <c r="F6" s="10"/>
    </row>
    <row r="7" spans="1:7">
      <c r="A7" s="6"/>
      <c r="B7" s="13" t="s">
        <v>54</v>
      </c>
      <c r="C7" s="14"/>
      <c r="D7" s="14"/>
      <c r="E7" s="14"/>
      <c r="F7" s="15"/>
      <c r="G7" s="14"/>
    </row>
    <row r="8" spans="1:7">
      <c r="A8" s="6"/>
      <c r="B8" s="12" t="s">
        <v>36</v>
      </c>
      <c r="C8" s="13"/>
      <c r="D8" s="12"/>
      <c r="E8" s="12"/>
      <c r="F8" s="16"/>
      <c r="G8" s="12"/>
    </row>
    <row r="9" spans="1:7" ht="6" customHeight="1">
      <c r="A9" s="6"/>
      <c r="B9" s="12"/>
      <c r="C9" s="12"/>
      <c r="D9" s="12"/>
      <c r="E9" s="12"/>
      <c r="F9" s="16"/>
      <c r="G9" s="12"/>
    </row>
    <row r="10" spans="1:7">
      <c r="A10" s="6"/>
      <c r="B10" s="17"/>
      <c r="C10" s="18"/>
      <c r="D10" s="19"/>
      <c r="E10" s="20"/>
      <c r="F10" s="16"/>
    </row>
    <row r="11" spans="1:7">
      <c r="A11" s="6"/>
      <c r="B11" s="21" t="s">
        <v>7</v>
      </c>
      <c r="C11" s="22"/>
      <c r="D11" s="23" t="s">
        <v>2</v>
      </c>
      <c r="E11" s="23" t="s">
        <v>15</v>
      </c>
      <c r="F11" s="16"/>
    </row>
    <row r="12" spans="1:7">
      <c r="A12" s="6"/>
      <c r="B12" s="24" t="s">
        <v>0</v>
      </c>
      <c r="C12" s="24" t="s">
        <v>1</v>
      </c>
      <c r="D12" s="23"/>
      <c r="E12" s="20" t="s">
        <v>3</v>
      </c>
      <c r="F12" s="16"/>
    </row>
    <row r="13" spans="1:7">
      <c r="A13" s="6"/>
      <c r="B13" s="25">
        <v>0</v>
      </c>
      <c r="C13" s="25">
        <f>B14-1</f>
        <v>1000</v>
      </c>
      <c r="D13" s="79">
        <v>3.1248</v>
      </c>
      <c r="E13" s="26">
        <v>0</v>
      </c>
      <c r="F13" s="16"/>
    </row>
    <row r="14" spans="1:7">
      <c r="A14" s="6"/>
      <c r="B14" s="25">
        <v>1001</v>
      </c>
      <c r="C14" s="25">
        <f>B15-1</f>
        <v>4000</v>
      </c>
      <c r="D14" s="79">
        <v>2.1248</v>
      </c>
      <c r="E14" s="26">
        <v>10</v>
      </c>
      <c r="F14" s="16"/>
    </row>
    <row r="15" spans="1:7">
      <c r="A15" s="6"/>
      <c r="B15" s="25">
        <v>4001</v>
      </c>
      <c r="C15" s="25">
        <f>B16-1</f>
        <v>50000</v>
      </c>
      <c r="D15" s="79">
        <v>1.6248</v>
      </c>
      <c r="E15" s="26">
        <v>30</v>
      </c>
      <c r="F15" s="16"/>
    </row>
    <row r="16" spans="1:7">
      <c r="A16" s="6"/>
      <c r="B16" s="25">
        <v>50001</v>
      </c>
      <c r="C16" s="25">
        <f>B17-1</f>
        <v>300000</v>
      </c>
      <c r="D16" s="79">
        <v>1.4847999999999999</v>
      </c>
      <c r="E16" s="26">
        <v>100</v>
      </c>
      <c r="F16" s="16"/>
    </row>
    <row r="17" spans="1:7">
      <c r="A17" s="6"/>
      <c r="B17" s="25">
        <v>300001</v>
      </c>
      <c r="C17" s="25">
        <f>B18-1</f>
        <v>1000000</v>
      </c>
      <c r="D17" s="79">
        <v>1.4348000000000001</v>
      </c>
      <c r="E17" s="26">
        <v>250</v>
      </c>
      <c r="F17" s="16"/>
    </row>
    <row r="18" spans="1:7">
      <c r="A18" s="6"/>
      <c r="B18" s="25">
        <v>1000001</v>
      </c>
      <c r="C18" s="25">
        <v>1500000</v>
      </c>
      <c r="D18" s="79">
        <v>1.4248000000000001</v>
      </c>
      <c r="E18" s="26">
        <v>350</v>
      </c>
      <c r="F18" s="16"/>
    </row>
    <row r="19" spans="1:7">
      <c r="A19" s="6"/>
      <c r="B19" s="12"/>
      <c r="C19" s="12"/>
      <c r="D19" s="12"/>
      <c r="E19" s="12"/>
      <c r="F19" s="16"/>
      <c r="G19" s="12"/>
    </row>
    <row r="20" spans="1:7">
      <c r="A20" s="6"/>
      <c r="B20" s="13" t="s">
        <v>55</v>
      </c>
      <c r="C20" s="13"/>
      <c r="D20" s="12"/>
      <c r="E20" s="12"/>
      <c r="F20" s="16"/>
      <c r="G20" s="12"/>
    </row>
    <row r="21" spans="1:7">
      <c r="A21" s="6"/>
      <c r="B21" s="12" t="s">
        <v>14</v>
      </c>
      <c r="C21" s="12"/>
      <c r="D21" s="12"/>
      <c r="E21" s="12"/>
      <c r="F21" s="16"/>
      <c r="G21" s="12"/>
    </row>
    <row r="22" spans="1:7">
      <c r="A22" s="6"/>
      <c r="B22" s="12" t="s">
        <v>4</v>
      </c>
      <c r="C22" s="12"/>
      <c r="D22" s="12"/>
      <c r="E22" s="12"/>
      <c r="F22" s="16"/>
      <c r="G22" s="12"/>
    </row>
    <row r="23" spans="1:7">
      <c r="A23" s="6"/>
      <c r="B23" s="12"/>
      <c r="C23" s="12"/>
      <c r="D23" s="12"/>
      <c r="E23" s="12"/>
      <c r="F23" s="16"/>
      <c r="G23" s="12"/>
    </row>
    <row r="24" spans="1:7">
      <c r="A24" s="6"/>
      <c r="B24" s="12"/>
      <c r="C24" s="12"/>
      <c r="D24" s="12"/>
      <c r="E24" s="12"/>
      <c r="F24" s="16"/>
      <c r="G24" s="12"/>
    </row>
    <row r="25" spans="1:7">
      <c r="A25" s="6"/>
      <c r="B25" s="12"/>
      <c r="C25" s="12"/>
      <c r="D25" s="12"/>
      <c r="E25" s="12"/>
      <c r="F25" s="16"/>
      <c r="G25" s="12"/>
    </row>
    <row r="26" spans="1:7">
      <c r="A26" s="6"/>
      <c r="B26" s="12"/>
      <c r="C26" s="12"/>
      <c r="D26" s="12"/>
      <c r="E26" s="12"/>
      <c r="F26" s="16"/>
      <c r="G26" s="12"/>
    </row>
    <row r="27" spans="1:7">
      <c r="A27" s="6"/>
      <c r="B27" s="12"/>
      <c r="C27" s="12"/>
      <c r="D27" s="12"/>
      <c r="E27" s="12"/>
      <c r="F27" s="16"/>
      <c r="G27" s="12"/>
    </row>
    <row r="28" spans="1:7">
      <c r="A28" s="6"/>
      <c r="B28" s="12"/>
      <c r="C28" s="12"/>
      <c r="D28" s="12"/>
      <c r="E28" s="27"/>
      <c r="F28" s="16"/>
      <c r="G28" s="12"/>
    </row>
    <row r="29" spans="1:7">
      <c r="A29" s="6"/>
      <c r="B29" s="28" t="s">
        <v>31</v>
      </c>
      <c r="C29" s="28" t="s">
        <v>32</v>
      </c>
      <c r="D29" s="29"/>
      <c r="E29" s="29" t="s">
        <v>33</v>
      </c>
      <c r="F29" s="16"/>
      <c r="G29" s="12"/>
    </row>
    <row r="30" spans="1:7" ht="13.5">
      <c r="A30" s="6"/>
      <c r="B30" s="30" t="s">
        <v>17</v>
      </c>
      <c r="C30" s="6" t="s">
        <v>25</v>
      </c>
      <c r="D30" s="31"/>
      <c r="E30" s="80">
        <v>0.18679999999999999</v>
      </c>
      <c r="F30" s="16"/>
      <c r="G30" s="12"/>
    </row>
    <row r="31" spans="1:7" ht="13.5">
      <c r="A31" s="6"/>
      <c r="B31" s="30" t="s">
        <v>18</v>
      </c>
      <c r="C31" s="6" t="s">
        <v>26</v>
      </c>
      <c r="D31" s="31"/>
      <c r="E31" s="80">
        <v>0.30809999999999998</v>
      </c>
      <c r="F31" s="16"/>
      <c r="G31" s="12"/>
    </row>
    <row r="32" spans="1:7" ht="13.5">
      <c r="A32" s="6"/>
      <c r="B32" s="30" t="s">
        <v>19</v>
      </c>
      <c r="C32" s="6" t="s">
        <v>27</v>
      </c>
      <c r="D32" s="31"/>
      <c r="E32" s="73">
        <v>12250000</v>
      </c>
      <c r="F32" s="16"/>
      <c r="G32" s="12"/>
    </row>
    <row r="33" spans="1:7">
      <c r="A33" s="6"/>
      <c r="B33" s="30" t="s">
        <v>8</v>
      </c>
      <c r="C33" s="6" t="s">
        <v>28</v>
      </c>
      <c r="D33" s="31"/>
      <c r="E33" s="72">
        <v>0.75</v>
      </c>
      <c r="F33" s="16"/>
      <c r="G33" s="12"/>
    </row>
    <row r="34" spans="1:7">
      <c r="A34" s="6"/>
      <c r="B34" s="32" t="s">
        <v>5</v>
      </c>
      <c r="C34" s="1" t="s">
        <v>23</v>
      </c>
      <c r="D34" s="33"/>
      <c r="E34" s="34" t="s">
        <v>29</v>
      </c>
      <c r="F34" s="16"/>
      <c r="G34" s="12"/>
    </row>
    <row r="35" spans="1:7">
      <c r="A35" s="6"/>
      <c r="B35" s="35" t="s">
        <v>6</v>
      </c>
      <c r="C35" s="36" t="s">
        <v>24</v>
      </c>
      <c r="D35" s="37"/>
      <c r="E35" s="38" t="s">
        <v>30</v>
      </c>
      <c r="F35" s="16"/>
      <c r="G35" s="12"/>
    </row>
    <row r="36" spans="1:7">
      <c r="A36" s="6"/>
      <c r="B36" s="12"/>
      <c r="C36" s="12"/>
      <c r="D36" s="12"/>
      <c r="E36" s="12"/>
      <c r="F36" s="16"/>
      <c r="G36" s="12"/>
    </row>
    <row r="37" spans="1:7">
      <c r="A37" s="6"/>
      <c r="B37" s="39"/>
      <c r="C37" s="39"/>
      <c r="D37" s="40"/>
      <c r="E37" s="41"/>
      <c r="F37" s="16"/>
      <c r="G37" s="12"/>
    </row>
    <row r="38" spans="1:7">
      <c r="A38" s="6"/>
      <c r="B38" s="12" t="s">
        <v>9</v>
      </c>
      <c r="C38" s="12"/>
      <c r="D38" s="12"/>
      <c r="E38" s="12"/>
      <c r="F38" s="16"/>
      <c r="G38" s="12"/>
    </row>
    <row r="39" spans="1:7">
      <c r="A39" s="6"/>
      <c r="B39" s="12" t="s">
        <v>10</v>
      </c>
      <c r="C39" s="12"/>
      <c r="D39" s="12"/>
      <c r="E39" s="12"/>
      <c r="F39" s="16"/>
      <c r="G39" s="12"/>
    </row>
    <row r="40" spans="1:7">
      <c r="A40" s="6"/>
      <c r="B40" s="12"/>
      <c r="C40" s="12"/>
      <c r="D40" s="12"/>
      <c r="E40" s="12"/>
      <c r="F40" s="16"/>
      <c r="G40" s="12"/>
    </row>
    <row r="41" spans="1:7">
      <c r="A41" s="6"/>
      <c r="B41" s="12"/>
      <c r="C41" s="12"/>
      <c r="D41" s="12"/>
      <c r="E41" s="12"/>
      <c r="F41" s="16"/>
      <c r="G41" s="12"/>
    </row>
    <row r="42" spans="1:7">
      <c r="A42" s="6"/>
      <c r="B42" s="12"/>
      <c r="C42" s="12"/>
      <c r="D42" s="12"/>
      <c r="E42" s="12"/>
      <c r="F42" s="16"/>
      <c r="G42" s="12"/>
    </row>
    <row r="43" spans="1:7">
      <c r="A43" s="6"/>
      <c r="B43" s="12"/>
      <c r="C43" s="12"/>
      <c r="D43" s="12"/>
      <c r="E43" s="12"/>
      <c r="F43" s="16"/>
      <c r="G43" s="12"/>
    </row>
    <row r="44" spans="1:7">
      <c r="A44" s="6"/>
      <c r="B44" s="12"/>
      <c r="C44" s="12"/>
      <c r="D44" s="12"/>
      <c r="E44" s="12"/>
      <c r="F44" s="16"/>
      <c r="G44" s="12"/>
    </row>
    <row r="45" spans="1:7">
      <c r="A45" s="6"/>
      <c r="B45" s="12"/>
      <c r="C45" s="12"/>
      <c r="D45" s="12"/>
      <c r="E45" s="12"/>
      <c r="F45" s="16"/>
      <c r="G45" s="12"/>
    </row>
    <row r="46" spans="1:7">
      <c r="A46" s="6"/>
      <c r="B46" s="28" t="s">
        <v>31</v>
      </c>
      <c r="C46" s="28" t="s">
        <v>32</v>
      </c>
      <c r="D46" s="29"/>
      <c r="E46" s="29" t="s">
        <v>33</v>
      </c>
      <c r="F46" s="16"/>
      <c r="G46" s="12"/>
    </row>
    <row r="47" spans="1:7" ht="13.5">
      <c r="A47" s="6"/>
      <c r="B47" s="30" t="s">
        <v>20</v>
      </c>
      <c r="C47" s="6" t="s">
        <v>25</v>
      </c>
      <c r="D47" s="42"/>
      <c r="E47" s="81">
        <v>8.1946999999999992</v>
      </c>
      <c r="F47" s="16"/>
      <c r="G47" s="12"/>
    </row>
    <row r="48" spans="1:7" ht="13.5">
      <c r="A48" s="6"/>
      <c r="B48" s="30" t="s">
        <v>21</v>
      </c>
      <c r="C48" s="6" t="s">
        <v>26</v>
      </c>
      <c r="D48" s="42"/>
      <c r="E48" s="81">
        <v>13.575799999999999</v>
      </c>
      <c r="F48" s="16"/>
      <c r="G48" s="12"/>
    </row>
    <row r="49" spans="1:8" ht="13.5">
      <c r="A49" s="6"/>
      <c r="B49" s="30" t="s">
        <v>22</v>
      </c>
      <c r="C49" s="6" t="s">
        <v>27</v>
      </c>
      <c r="D49" s="42"/>
      <c r="E49" s="68">
        <v>3384.32</v>
      </c>
      <c r="F49" s="16"/>
      <c r="G49" s="12"/>
    </row>
    <row r="50" spans="1:8">
      <c r="A50" s="6"/>
      <c r="B50" s="30" t="s">
        <v>13</v>
      </c>
      <c r="C50" s="6" t="s">
        <v>28</v>
      </c>
      <c r="D50" s="42"/>
      <c r="E50" s="146">
        <v>0.85</v>
      </c>
      <c r="F50" s="16"/>
      <c r="G50" s="12"/>
    </row>
    <row r="51" spans="1:8">
      <c r="A51" s="6"/>
      <c r="B51" s="32" t="s">
        <v>11</v>
      </c>
      <c r="C51" s="1" t="s">
        <v>23</v>
      </c>
      <c r="D51" s="34"/>
      <c r="E51" s="34" t="s">
        <v>16</v>
      </c>
      <c r="F51" s="16"/>
      <c r="G51" s="12"/>
    </row>
    <row r="52" spans="1:8">
      <c r="A52" s="6"/>
      <c r="B52" s="35" t="s">
        <v>12</v>
      </c>
      <c r="C52" s="36" t="s">
        <v>24</v>
      </c>
      <c r="D52" s="38"/>
      <c r="E52" s="38" t="s">
        <v>34</v>
      </c>
      <c r="F52" s="16"/>
      <c r="G52" s="12"/>
    </row>
    <row r="53" spans="1:8">
      <c r="A53" s="6"/>
      <c r="B53" s="12"/>
      <c r="C53" s="12"/>
      <c r="D53" s="12"/>
      <c r="E53" s="12"/>
      <c r="F53" s="16"/>
      <c r="G53" s="12"/>
    </row>
    <row r="54" spans="1:8">
      <c r="A54" s="6"/>
      <c r="B54" s="12" t="s">
        <v>66</v>
      </c>
      <c r="C54" s="12"/>
      <c r="D54" s="12"/>
      <c r="E54" s="12"/>
      <c r="F54" s="16"/>
      <c r="G54" s="12"/>
    </row>
    <row r="55" spans="1:8">
      <c r="A55" s="36"/>
      <c r="B55" s="43"/>
      <c r="C55" s="43"/>
      <c r="D55" s="43"/>
      <c r="E55" s="43"/>
      <c r="F55" s="44"/>
      <c r="G55" s="12"/>
    </row>
    <row r="56" spans="1:8">
      <c r="A56" s="12"/>
      <c r="B56" s="12"/>
      <c r="C56" s="12"/>
      <c r="D56" s="12"/>
      <c r="E56" s="12"/>
      <c r="F56" s="12"/>
      <c r="G56" s="12"/>
    </row>
    <row r="57" spans="1:8">
      <c r="A57" s="1"/>
      <c r="B57" s="4"/>
      <c r="C57" s="4"/>
      <c r="D57" s="4"/>
      <c r="E57" s="4"/>
      <c r="F57" s="5"/>
    </row>
    <row r="58" spans="1:8" ht="23.25">
      <c r="A58" s="6"/>
      <c r="B58" s="7" t="s">
        <v>37</v>
      </c>
      <c r="C58" s="9"/>
      <c r="D58" s="9"/>
      <c r="E58" s="9"/>
      <c r="F58" s="10"/>
    </row>
    <row r="59" spans="1:8" ht="23.25">
      <c r="A59" s="6"/>
      <c r="B59" s="7" t="s">
        <v>38</v>
      </c>
      <c r="C59" s="9"/>
      <c r="D59" s="9"/>
      <c r="E59" s="9"/>
      <c r="F59" s="10"/>
    </row>
    <row r="60" spans="1:8" ht="13.5" customHeight="1">
      <c r="A60" s="6"/>
      <c r="B60" s="76" t="s">
        <v>108</v>
      </c>
      <c r="C60" s="77"/>
      <c r="D60" s="9"/>
      <c r="E60" s="9"/>
      <c r="F60" s="10"/>
    </row>
    <row r="61" spans="1:8" ht="13.5" customHeight="1">
      <c r="A61" s="6"/>
      <c r="B61" s="9"/>
      <c r="C61" s="9"/>
      <c r="D61" s="9"/>
      <c r="E61" s="9"/>
      <c r="F61" s="10"/>
    </row>
    <row r="62" spans="1:8">
      <c r="A62" s="6"/>
      <c r="B62" s="9"/>
      <c r="C62" s="9"/>
      <c r="D62" s="9"/>
      <c r="E62" s="9"/>
      <c r="F62" s="10"/>
    </row>
    <row r="63" spans="1:8">
      <c r="A63" s="6"/>
      <c r="B63" s="9"/>
      <c r="C63" s="9"/>
      <c r="D63" s="9"/>
      <c r="E63" s="9"/>
      <c r="F63" s="10"/>
    </row>
    <row r="64" spans="1:8" ht="25.5">
      <c r="A64" s="6"/>
      <c r="B64" s="137" t="s">
        <v>48</v>
      </c>
      <c r="C64" s="138"/>
      <c r="D64" s="138"/>
      <c r="E64" s="45" t="s">
        <v>39</v>
      </c>
      <c r="F64" s="46"/>
      <c r="G64" s="47"/>
      <c r="H64" s="47"/>
    </row>
    <row r="65" spans="1:9">
      <c r="A65" s="6"/>
      <c r="B65" s="67" t="s">
        <v>40</v>
      </c>
      <c r="C65" s="47"/>
      <c r="D65" s="48">
        <v>27.59</v>
      </c>
      <c r="E65" s="74" t="s">
        <v>89</v>
      </c>
      <c r="F65" s="50"/>
      <c r="G65" s="47"/>
      <c r="H65" s="47"/>
      <c r="I65" s="65"/>
    </row>
    <row r="66" spans="1:9">
      <c r="A66" s="6"/>
      <c r="B66" s="67" t="s">
        <v>41</v>
      </c>
      <c r="C66" s="47"/>
      <c r="D66" s="48">
        <v>46.99</v>
      </c>
      <c r="E66" s="74" t="s">
        <v>89</v>
      </c>
      <c r="F66" s="50"/>
      <c r="G66" s="47"/>
      <c r="H66" s="47"/>
      <c r="I66" s="65"/>
    </row>
    <row r="67" spans="1:9">
      <c r="A67" s="6"/>
      <c r="B67" s="67" t="s">
        <v>42</v>
      </c>
      <c r="C67" s="47"/>
      <c r="D67" s="48">
        <v>57.68</v>
      </c>
      <c r="E67" s="74" t="s">
        <v>89</v>
      </c>
      <c r="F67" s="50"/>
      <c r="G67" s="47"/>
      <c r="H67" s="47"/>
      <c r="I67" s="65"/>
    </row>
    <row r="68" spans="1:9">
      <c r="A68" s="6"/>
      <c r="B68" s="67" t="s">
        <v>43</v>
      </c>
      <c r="C68" s="47"/>
      <c r="D68" s="48">
        <v>244.73</v>
      </c>
      <c r="E68" s="74" t="s">
        <v>89</v>
      </c>
      <c r="F68" s="50"/>
      <c r="G68" s="47"/>
      <c r="H68" s="47"/>
      <c r="I68" s="65"/>
    </row>
    <row r="69" spans="1:9">
      <c r="A69" s="6"/>
      <c r="B69" s="67" t="s">
        <v>44</v>
      </c>
      <c r="C69" s="47"/>
      <c r="D69" s="48">
        <v>325.91000000000003</v>
      </c>
      <c r="E69" s="74" t="s">
        <v>89</v>
      </c>
      <c r="F69" s="50"/>
      <c r="G69" s="47"/>
      <c r="H69" s="47"/>
      <c r="I69" s="65"/>
    </row>
    <row r="70" spans="1:9">
      <c r="A70" s="6"/>
      <c r="B70" s="67" t="s">
        <v>45</v>
      </c>
      <c r="C70" s="47"/>
      <c r="D70" s="48">
        <v>313.10000000000002</v>
      </c>
      <c r="E70" s="74" t="s">
        <v>89</v>
      </c>
      <c r="F70" s="50"/>
      <c r="G70" s="47"/>
      <c r="H70" s="47"/>
      <c r="I70" s="65"/>
    </row>
    <row r="71" spans="1:9">
      <c r="A71" s="6"/>
      <c r="B71" s="67" t="s">
        <v>46</v>
      </c>
      <c r="C71" s="47"/>
      <c r="D71" s="48">
        <v>415.67</v>
      </c>
      <c r="E71" s="74" t="s">
        <v>89</v>
      </c>
      <c r="F71" s="50"/>
      <c r="G71" s="47"/>
      <c r="H71" s="47"/>
      <c r="I71" s="65"/>
    </row>
    <row r="72" spans="1:9">
      <c r="A72" s="6"/>
      <c r="B72" s="82" t="s">
        <v>99</v>
      </c>
      <c r="C72" s="51"/>
      <c r="D72" s="52">
        <v>0</v>
      </c>
      <c r="E72" s="49"/>
      <c r="F72" s="49"/>
      <c r="G72" s="52"/>
      <c r="H72" s="52"/>
    </row>
    <row r="73" spans="1:9" ht="36.75" customHeight="1">
      <c r="A73" s="6"/>
      <c r="B73" s="139" t="s">
        <v>72</v>
      </c>
      <c r="C73" s="140"/>
      <c r="D73" s="140"/>
      <c r="E73" s="141"/>
      <c r="F73" s="53"/>
      <c r="G73" s="66"/>
      <c r="H73" s="66"/>
    </row>
    <row r="74" spans="1:9">
      <c r="A74" s="6"/>
      <c r="B74" s="54"/>
      <c r="C74" s="51"/>
      <c r="D74" s="52"/>
      <c r="E74" s="49"/>
      <c r="F74" s="49"/>
      <c r="G74" s="52"/>
      <c r="H74" s="52"/>
    </row>
    <row r="75" spans="1:9">
      <c r="A75" s="6"/>
      <c r="B75" s="78" t="s">
        <v>73</v>
      </c>
      <c r="C75" s="12"/>
      <c r="D75" s="52">
        <v>391.12</v>
      </c>
      <c r="E75" s="74" t="s">
        <v>89</v>
      </c>
      <c r="F75" s="50"/>
      <c r="G75" s="52"/>
      <c r="H75" s="47"/>
      <c r="I75" s="65"/>
    </row>
    <row r="76" spans="1:9">
      <c r="A76" s="6"/>
      <c r="B76" s="56"/>
      <c r="C76" s="51"/>
      <c r="D76" s="52"/>
      <c r="E76" s="49"/>
      <c r="F76" s="50"/>
      <c r="G76" s="52"/>
      <c r="H76" s="52"/>
    </row>
    <row r="77" spans="1:9">
      <c r="A77" s="6"/>
      <c r="B77" s="78" t="s">
        <v>92</v>
      </c>
      <c r="C77" s="57"/>
      <c r="D77" s="58">
        <v>564.44000000000005</v>
      </c>
      <c r="E77" s="74" t="s">
        <v>89</v>
      </c>
      <c r="F77" s="50"/>
      <c r="G77" s="52"/>
      <c r="H77" s="52"/>
    </row>
    <row r="78" spans="1:9">
      <c r="A78" s="6"/>
      <c r="B78" s="55"/>
      <c r="C78" s="52"/>
      <c r="D78" s="75"/>
      <c r="E78" s="49"/>
      <c r="F78" s="50"/>
      <c r="G78" s="47"/>
      <c r="H78" s="47"/>
    </row>
    <row r="79" spans="1:9">
      <c r="A79" s="6"/>
      <c r="B79" s="55"/>
      <c r="C79" s="52"/>
      <c r="D79" s="12"/>
      <c r="E79" s="49"/>
      <c r="F79" s="50"/>
      <c r="G79" s="47"/>
      <c r="H79" s="47"/>
    </row>
    <row r="80" spans="1:9">
      <c r="A80" s="6"/>
      <c r="B80" s="144" t="s">
        <v>68</v>
      </c>
      <c r="C80" s="145"/>
      <c r="D80" s="145"/>
      <c r="E80" s="59" t="s">
        <v>69</v>
      </c>
      <c r="F80" s="50"/>
      <c r="G80" s="47"/>
      <c r="H80" s="47"/>
    </row>
    <row r="81" spans="1:8">
      <c r="A81" s="6"/>
      <c r="B81" s="55"/>
      <c r="C81" s="52"/>
      <c r="D81" s="12"/>
      <c r="E81" s="69"/>
      <c r="F81" s="50"/>
      <c r="G81" s="47"/>
      <c r="H81" s="47"/>
    </row>
    <row r="82" spans="1:8">
      <c r="A82" s="6"/>
      <c r="B82" s="67" t="s">
        <v>70</v>
      </c>
      <c r="C82" s="52"/>
      <c r="D82" s="48">
        <v>3.4</v>
      </c>
      <c r="E82" s="16"/>
      <c r="F82" s="50"/>
      <c r="G82" s="47"/>
      <c r="H82" s="47"/>
    </row>
    <row r="83" spans="1:8">
      <c r="A83" s="6"/>
      <c r="B83" s="67"/>
      <c r="C83" s="52"/>
      <c r="D83" s="48"/>
      <c r="E83" s="16"/>
      <c r="F83" s="50"/>
      <c r="G83" s="47"/>
      <c r="H83" s="47"/>
    </row>
    <row r="84" spans="1:8">
      <c r="A84" s="6"/>
      <c r="B84" s="71" t="s">
        <v>82</v>
      </c>
      <c r="C84" s="52"/>
      <c r="D84" s="48">
        <v>6.8</v>
      </c>
      <c r="E84" s="16"/>
      <c r="F84" s="50"/>
      <c r="G84" s="47"/>
      <c r="H84" s="47"/>
    </row>
    <row r="85" spans="1:8">
      <c r="A85" s="6"/>
      <c r="B85" s="67"/>
      <c r="C85" s="52"/>
      <c r="D85" s="48"/>
      <c r="E85" s="16"/>
      <c r="F85" s="50"/>
      <c r="G85" s="47"/>
      <c r="H85" s="47"/>
    </row>
    <row r="86" spans="1:8">
      <c r="A86" s="6"/>
      <c r="B86" s="71" t="s">
        <v>83</v>
      </c>
      <c r="C86" s="52"/>
      <c r="D86" s="48">
        <v>13.6</v>
      </c>
      <c r="E86" s="16"/>
      <c r="F86" s="50"/>
      <c r="G86" s="47"/>
      <c r="H86" s="47"/>
    </row>
    <row r="87" spans="1:8">
      <c r="A87" s="6"/>
      <c r="B87" s="67"/>
      <c r="C87" s="52"/>
      <c r="D87" s="48"/>
      <c r="E87" s="16"/>
      <c r="F87" s="50"/>
      <c r="G87" s="47"/>
      <c r="H87" s="47"/>
    </row>
    <row r="88" spans="1:8">
      <c r="A88" s="6"/>
      <c r="B88" s="71" t="s">
        <v>84</v>
      </c>
      <c r="C88" s="52"/>
      <c r="D88" s="48">
        <v>40.799999999999997</v>
      </c>
      <c r="E88" s="16"/>
      <c r="F88" s="50"/>
      <c r="G88" s="47"/>
      <c r="H88" s="47"/>
    </row>
    <row r="89" spans="1:8">
      <c r="A89" s="6"/>
      <c r="B89" s="55"/>
      <c r="C89" s="52"/>
      <c r="D89" s="48"/>
      <c r="E89" s="16"/>
      <c r="F89" s="50"/>
      <c r="G89" s="47"/>
      <c r="H89" s="47"/>
    </row>
    <row r="90" spans="1:8">
      <c r="A90" s="6"/>
      <c r="B90" s="67" t="s">
        <v>71</v>
      </c>
      <c r="C90" s="52"/>
      <c r="D90" s="48">
        <v>300</v>
      </c>
      <c r="E90" s="16"/>
      <c r="F90" s="50"/>
      <c r="G90" s="47"/>
      <c r="H90" s="47"/>
    </row>
    <row r="91" spans="1:8">
      <c r="A91" s="6"/>
      <c r="B91" s="55"/>
      <c r="C91" s="52"/>
      <c r="D91" s="12"/>
      <c r="E91" s="49"/>
      <c r="F91" s="50"/>
      <c r="G91" s="47"/>
      <c r="H91" s="47"/>
    </row>
    <row r="92" spans="1:8">
      <c r="A92" s="6"/>
      <c r="B92" s="60"/>
      <c r="C92" s="61"/>
      <c r="D92" s="62"/>
      <c r="E92" s="63"/>
      <c r="F92" s="49"/>
      <c r="G92" s="58"/>
      <c r="H92" s="52"/>
    </row>
    <row r="93" spans="1:8">
      <c r="A93" s="6"/>
      <c r="B93" s="52"/>
      <c r="C93" s="51"/>
      <c r="D93" s="52"/>
      <c r="E93" s="52"/>
      <c r="F93" s="49"/>
      <c r="G93" s="52"/>
      <c r="H93" s="52"/>
    </row>
    <row r="94" spans="1:8">
      <c r="A94" s="6"/>
      <c r="B94" s="52"/>
      <c r="C94" s="52"/>
      <c r="D94" s="52"/>
      <c r="E94" s="52"/>
      <c r="F94" s="49"/>
      <c r="G94" s="52"/>
      <c r="H94" s="52"/>
    </row>
    <row r="95" spans="1:8">
      <c r="A95" s="6"/>
      <c r="B95" s="52" t="s">
        <v>47</v>
      </c>
      <c r="C95" s="52"/>
      <c r="D95" s="52"/>
      <c r="E95" s="52"/>
      <c r="F95" s="49"/>
      <c r="G95" s="52"/>
      <c r="H95" s="52"/>
    </row>
    <row r="96" spans="1:8">
      <c r="A96" s="36"/>
      <c r="B96" s="62"/>
      <c r="C96" s="62"/>
      <c r="D96" s="62"/>
      <c r="E96" s="62"/>
      <c r="F96" s="63"/>
      <c r="G96" s="52"/>
      <c r="H96" s="52"/>
    </row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</sheetData>
  <customSheetViews>
    <customSheetView guid="{1546C859-A8B3-4310-ABB2-56FB725ACF8B}" showGridLines="0" fitToPage="1" hiddenRows="1" hiddenColumns="1" state="hidden" topLeftCell="D61">
      <selection activeCell="H86" sqref="H86"/>
      <pageMargins left="0.33" right="0.27" top="0.4" bottom="0.43307086614173229" header="0.23" footer="0.23622047244094491"/>
      <pageSetup paperSize="9" scale="63" orientation="portrait" r:id="rId1"/>
      <headerFooter alignWithMargins="0">
        <oddFooter>&amp;L&amp;F&amp;A&amp;R&amp;D &amp;T</oddFooter>
      </headerFooter>
    </customSheetView>
  </customSheetViews>
  <mergeCells count="4">
    <mergeCell ref="B64:D64"/>
    <mergeCell ref="B73:E73"/>
    <mergeCell ref="B5:E5"/>
    <mergeCell ref="B80:D80"/>
  </mergeCells>
  <phoneticPr fontId="9" type="noConversion"/>
  <pageMargins left="0.33" right="0.27" top="0.4" bottom="0.43307086614173229" header="0.23" footer="0.23622047244094491"/>
  <pageSetup paperSize="9" scale="60" orientation="portrait" r:id="rId2"/>
  <headerFooter alignWithMargins="0">
    <oddFooter>&amp;L&amp;F&amp;A&amp;R&amp;D &amp;T</oddFooter>
  </headerFooter>
  <drawing r:id="rId3"/>
  <legacyDrawing r:id="rId4"/>
  <oleObjects>
    <mc:AlternateContent xmlns:mc="http://schemas.openxmlformats.org/markup-compatibility/2006">
      <mc:Choice Requires="x14">
        <oleObject progId="Equation.3" shapeId="17415" r:id="rId5">
          <objectPr defaultSize="0" autoPict="0" r:id="rId6">
            <anchor moveWithCells="1">
              <from>
                <xdr:col>2</xdr:col>
                <xdr:colOff>123825</xdr:colOff>
                <xdr:row>22</xdr:row>
                <xdr:rowOff>152400</xdr:rowOff>
              </from>
              <to>
                <xdr:col>3</xdr:col>
                <xdr:colOff>962025</xdr:colOff>
                <xdr:row>27</xdr:row>
                <xdr:rowOff>76200</xdr:rowOff>
              </to>
            </anchor>
          </objectPr>
        </oleObject>
      </mc:Choice>
      <mc:Fallback>
        <oleObject progId="Equation.3" shapeId="17415" r:id="rId5"/>
      </mc:Fallback>
    </mc:AlternateContent>
    <mc:AlternateContent xmlns:mc="http://schemas.openxmlformats.org/markup-compatibility/2006">
      <mc:Choice Requires="x14">
        <oleObject progId="Equation.3" shapeId="17416" r:id="rId7">
          <objectPr defaultSize="0" autoPict="0" r:id="rId8">
            <anchor moveWithCells="1">
              <from>
                <xdr:col>2</xdr:col>
                <xdr:colOff>161925</xdr:colOff>
                <xdr:row>40</xdr:row>
                <xdr:rowOff>19050</xdr:rowOff>
              </from>
              <to>
                <xdr:col>3</xdr:col>
                <xdr:colOff>1028700</xdr:colOff>
                <xdr:row>44</xdr:row>
                <xdr:rowOff>85725</xdr:rowOff>
              </to>
            </anchor>
          </objectPr>
        </oleObject>
      </mc:Choice>
      <mc:Fallback>
        <oleObject progId="Equation.3" shapeId="17416" r:id="rId7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4</vt:i4>
      </vt:variant>
    </vt:vector>
  </HeadingPairs>
  <TitlesOfParts>
    <vt:vector size="6" baseType="lpstr">
      <vt:lpstr>Rechner</vt:lpstr>
      <vt:lpstr>Preisblätter</vt:lpstr>
      <vt:lpstr>Rechner!Druckbereich</vt:lpstr>
      <vt:lpstr>Mengenumwerter</vt:lpstr>
      <vt:lpstr>Mengenumwerter_2</vt:lpstr>
      <vt:lpstr>Preisblätter!OLE_LINK1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Netzentgeltrechner Erdgas</dc:title>
  <dc:creator>Detlef Schauwecker</dc:creator>
  <cp:lastModifiedBy>211111</cp:lastModifiedBy>
  <cp:lastPrinted>2021-11-25T08:03:16Z</cp:lastPrinted>
  <dcterms:created xsi:type="dcterms:W3CDTF">2002-06-10T15:16:12Z</dcterms:created>
  <dcterms:modified xsi:type="dcterms:W3CDTF">2022-12-12T09:11:42Z</dcterms:modified>
</cp:coreProperties>
</file>